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e\Downloads\"/>
    </mc:Choice>
  </mc:AlternateContent>
  <xr:revisionPtr revIDLastSave="0" documentId="8_{9D6686DD-6ABC-4FC0-A64B-24549250E489}" xr6:coauthVersionLast="47" xr6:coauthVersionMax="47" xr10:uidLastSave="{00000000-0000-0000-0000-000000000000}"/>
  <bookViews>
    <workbookView xWindow="-120" yWindow="-120" windowWidth="29040" windowHeight="15840" xr2:uid="{9FD229FF-88B0-4257-B06E-395F8C30097A}"/>
  </bookViews>
  <sheets>
    <sheet name="Data Sheet" sheetId="1" r:id="rId1"/>
    <sheet name="Scale - RS &lt;10" sheetId="5" r:id="rId2"/>
    <sheet name="Scale - RS 10 - 50" sheetId="6" r:id="rId3"/>
    <sheet name="Scale - RS 50 - 250" sheetId="7" r:id="rId4"/>
    <sheet name="Scale - RS 250+" sheetId="8" r:id="rId5"/>
    <sheet name="Scale - Emp_Ret_Ind_Com" sheetId="9" r:id="rId6"/>
    <sheet name="Scale - Others" sheetId="10" r:id="rId7"/>
    <sheet name="Free service" sheetId="15" r:id="rId8"/>
    <sheet name="Duration response" sheetId="16" r:id="rId9"/>
    <sheet name="Graphs" sheetId="4" r:id="rId10"/>
    <sheet name="Data Tables" sheetId="3" r:id="rId11"/>
    <sheet name="Data Validation" sheetId="2" r:id="rId12"/>
  </sheets>
  <calcPr calcId="191028"/>
  <pivotCaches>
    <pivotCache cacheId="0" r:id="rId13"/>
    <pivotCache cacheId="1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5" l="1"/>
  <c r="G81" i="5"/>
  <c r="H84" i="6"/>
  <c r="G84" i="6"/>
  <c r="H76" i="7"/>
  <c r="G76" i="7"/>
  <c r="H75" i="8"/>
  <c r="G75" i="8"/>
  <c r="H73" i="9"/>
  <c r="G73" i="9"/>
  <c r="H56" i="10"/>
  <c r="G56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3" i="10"/>
  <c r="A72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3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3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3" i="7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3" i="6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4" i="5"/>
  <c r="A5" i="5"/>
  <c r="A3" i="5"/>
  <c r="AO3" i="3"/>
  <c r="AO4" i="3"/>
  <c r="AO5" i="3"/>
  <c r="AO6" i="3"/>
  <c r="AO7" i="3"/>
  <c r="AO8" i="3"/>
  <c r="AO2" i="3"/>
  <c r="AL3" i="3"/>
  <c r="AL4" i="3"/>
  <c r="AL5" i="3"/>
  <c r="AL6" i="3"/>
  <c r="AL7" i="3"/>
  <c r="AL8" i="3"/>
  <c r="AL2" i="3"/>
  <c r="AI3" i="3"/>
  <c r="AI4" i="3"/>
  <c r="AI5" i="3"/>
  <c r="AI6" i="3"/>
  <c r="AI7" i="3"/>
  <c r="AI8" i="3"/>
  <c r="AI2" i="3"/>
  <c r="AF3" i="3"/>
  <c r="AF4" i="3"/>
  <c r="AF5" i="3"/>
  <c r="AF6" i="3"/>
  <c r="AF7" i="3"/>
  <c r="AF8" i="3"/>
  <c r="AF2" i="3"/>
  <c r="AC3" i="3"/>
  <c r="AC4" i="3"/>
  <c r="AC5" i="3"/>
  <c r="AC6" i="3"/>
  <c r="AC7" i="3"/>
  <c r="AC8" i="3"/>
  <c r="AC2" i="3"/>
  <c r="Z3" i="3"/>
  <c r="Z4" i="3"/>
  <c r="Z5" i="3"/>
  <c r="Z6" i="3"/>
  <c r="Z7" i="3"/>
  <c r="Z8" i="3"/>
  <c r="Z2" i="3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3" i="10"/>
  <c r="I56" i="10" s="1"/>
  <c r="I4" i="9" l="1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3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3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3" i="7"/>
  <c r="I76" i="7" s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3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3" i="5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" i="3"/>
  <c r="W3" i="3"/>
  <c r="W2" i="3"/>
  <c r="T3" i="3"/>
  <c r="T4" i="3"/>
  <c r="T5" i="3"/>
  <c r="T2" i="3"/>
  <c r="Q3" i="3"/>
  <c r="Q2" i="3"/>
  <c r="N3" i="3"/>
  <c r="N2" i="3"/>
  <c r="K3" i="3"/>
  <c r="K2" i="3"/>
  <c r="E10" i="3"/>
  <c r="E9" i="3"/>
  <c r="E3" i="3"/>
  <c r="E4" i="3"/>
  <c r="E5" i="3"/>
  <c r="E6" i="3"/>
  <c r="E7" i="3"/>
  <c r="E8" i="3"/>
  <c r="E2" i="3"/>
  <c r="B3" i="3"/>
  <c r="B4" i="3"/>
  <c r="B5" i="3"/>
  <c r="B6" i="3"/>
  <c r="B7" i="3"/>
  <c r="B8" i="3"/>
  <c r="B9" i="3"/>
  <c r="B2" i="3"/>
  <c r="I84" i="6" l="1"/>
  <c r="I75" i="8"/>
  <c r="I73" i="9"/>
  <c r="I81" i="5"/>
  <c r="E11" i="3"/>
  <c r="T6" i="3"/>
  <c r="B10" i="3"/>
  <c r="W4" i="3"/>
  <c r="Q4" i="3"/>
  <c r="N4" i="3"/>
  <c r="K4" i="3"/>
  <c r="H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H4" authorId="0" shapeId="0" xr:uid="{41EEAB13-2A45-4C99-9F9B-3439DEDC4B7F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A5" authorId="0" shapeId="0" xr:uid="{432DF1D5-4381-413C-8ABC-FF7200249A5F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I5" authorId="0" shapeId="0" xr:uid="{A6625DEE-2EE0-4C0C-B37D-73C2D50CE525}">
      <text>
        <r>
          <rPr>
            <b/>
            <sz val="9"/>
            <color indexed="81"/>
            <rFont val="Tahoma"/>
            <family val="2"/>
          </rPr>
          <t>50% for all subsequent meetings</t>
        </r>
      </text>
    </comment>
    <comment ref="J5" authorId="0" shapeId="0" xr:uid="{09C7CBD7-38C7-46B1-8103-D8C399936CA4}">
      <text>
        <r>
          <rPr>
            <b/>
            <sz val="9"/>
            <color indexed="81"/>
            <rFont val="Tahoma"/>
            <family val="2"/>
          </rPr>
          <t>50% for all subsequent meetings</t>
        </r>
      </text>
    </comment>
    <comment ref="K5" authorId="0" shapeId="0" xr:uid="{2881E50D-F6F3-41FB-880A-895F55E1572D}">
      <text>
        <r>
          <rPr>
            <b/>
            <sz val="9"/>
            <color indexed="81"/>
            <rFont val="Tahoma"/>
            <family val="2"/>
          </rPr>
          <t xml:space="preserve">50% for all subsequent meetings
</t>
        </r>
      </text>
    </comment>
    <comment ref="L5" authorId="0" shapeId="0" xr:uid="{2A9CB612-133D-4EDE-AEC9-922FA7CB2219}">
      <text>
        <r>
          <rPr>
            <b/>
            <sz val="9"/>
            <color indexed="81"/>
            <rFont val="Tahoma"/>
            <family val="2"/>
          </rPr>
          <t xml:space="preserve">50% for all subsequent meetings. • In addition the developer must agree to cover the costs of any independent technical advice not available in-house
</t>
        </r>
      </text>
    </comment>
    <comment ref="M5" authorId="0" shapeId="0" xr:uid="{7AC9DF41-06EC-4ADC-8C0C-EC4B83E97A93}">
      <text>
        <r>
          <rPr>
            <b/>
            <sz val="9"/>
            <color indexed="81"/>
            <rFont val="Tahoma"/>
            <family val="2"/>
          </rPr>
          <t xml:space="preserve">50% for all subsequent meetings. • In addition the developer must agree to cover the costs of any independent technical advice not available in-house
</t>
        </r>
      </text>
    </comment>
    <comment ref="O5" authorId="0" shapeId="0" xr:uid="{D11F4523-F761-4282-AB2F-A6F56D4C12A5}">
      <text>
        <r>
          <rPr>
            <b/>
            <sz val="9"/>
            <color indexed="81"/>
            <rFont val="Tahoma"/>
            <family val="2"/>
          </rPr>
          <t xml:space="preserve">Written only 1-4 dwellings
</t>
        </r>
      </text>
    </comment>
    <comment ref="M7" authorId="0" shapeId="0" xr:uid="{B1156494-7827-419A-B5C2-073BB46656E2}">
      <text>
        <r>
          <rPr>
            <b/>
            <sz val="9"/>
            <color indexed="81"/>
            <rFont val="Tahoma"/>
            <family val="2"/>
          </rPr>
          <t xml:space="preserve">Unclear whether it includes non-residential development. </t>
        </r>
      </text>
    </comment>
    <comment ref="U9" authorId="0" shapeId="0" xr:uid="{30CC075B-CFF3-4869-8C8B-2299D8DF4761}">
      <text>
        <r>
          <rPr>
            <b/>
            <sz val="9"/>
            <color indexed="81"/>
            <rFont val="Tahoma"/>
            <family val="2"/>
          </rPr>
          <t>£236.40 per additional specialist for meeting on Major Apps (10 or more dwellings or 1,000 sq.m. or more)</t>
        </r>
      </text>
    </comment>
    <comment ref="A10" authorId="0" shapeId="0" xr:uid="{41EA98E0-3E87-4D63-B42C-2AED751BF296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J10" authorId="0" shapeId="0" xr:uid="{B9E9529A-071E-481F-B35C-427648943D23}">
      <text>
        <r>
          <rPr>
            <b/>
            <sz val="9"/>
            <color indexed="81"/>
            <rFont val="Tahoma"/>
            <family val="2"/>
          </rPr>
          <t>+ £1000 inc VAT for each additional meeting</t>
        </r>
      </text>
    </comment>
    <comment ref="K10" authorId="0" shapeId="0" xr:uid="{98163D7A-8FAD-45BD-B069-1F8DA9A1525F}">
      <text>
        <r>
          <rPr>
            <b/>
            <sz val="9"/>
            <color indexed="81"/>
            <rFont val="Tahoma"/>
            <family val="2"/>
          </rPr>
          <t xml:space="preserve">+ £1000 inc VAT for each additional meeting
</t>
        </r>
      </text>
    </comment>
    <comment ref="L10" authorId="0" shapeId="0" xr:uid="{952583F5-BF4B-47DA-A69E-BC24B1B42080}">
      <text>
        <r>
          <rPr>
            <b/>
            <sz val="9"/>
            <color indexed="81"/>
            <rFont val="Tahoma"/>
            <family val="2"/>
          </rPr>
          <t>+ £1000 inc VAT for each additional meeting</t>
        </r>
      </text>
    </comment>
    <comment ref="M10" authorId="0" shapeId="0" xr:uid="{D807891F-3C83-4078-8773-AC4B9E4F5F78}">
      <text>
        <r>
          <rPr>
            <b/>
            <sz val="9"/>
            <color indexed="81"/>
            <rFont val="Tahoma"/>
            <family val="2"/>
          </rPr>
          <t>+ £1000 inc VAT for each additional meeting</t>
        </r>
      </text>
    </comment>
    <comment ref="O10" authorId="0" shapeId="0" xr:uid="{C5A3EE38-B440-49E7-BCB9-EC9F69AD5FBB}">
      <text>
        <r>
          <rPr>
            <b/>
            <sz val="9"/>
            <color indexed="81"/>
            <rFont val="Tahoma"/>
            <family val="2"/>
          </rPr>
          <t>Only Written for some (Householder &amp; Replacement Dwelling)</t>
        </r>
      </text>
    </comment>
    <comment ref="U10" authorId="0" shapeId="0" xr:uid="{EEB294B8-886A-4D3C-B0D3-81E35DB96ADD}">
      <text>
        <r>
          <rPr>
            <b/>
            <sz val="9"/>
            <color indexed="81"/>
            <rFont val="Tahoma"/>
            <family val="2"/>
          </rPr>
          <t>£150 for each additional officer involved)</t>
        </r>
      </text>
    </comment>
    <comment ref="L12" authorId="0" shapeId="0" xr:uid="{0AA83ABE-F0A5-4622-ACA1-DE1C5C4C38F3}">
      <text>
        <r>
          <rPr>
            <b/>
            <sz val="9"/>
            <color indexed="81"/>
            <rFont val="Tahoma"/>
            <family val="2"/>
          </rPr>
          <t>Every dwelling over £250 an additional £53 + VAT</t>
        </r>
      </text>
    </comment>
    <comment ref="I13" authorId="0" shapeId="0" xr:uid="{A0F94594-0DEF-41E0-8739-36D4D211E519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J13" authorId="0" shapeId="0" xr:uid="{B9548E72-E183-4D87-A1F5-909468245CA0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K13" authorId="0" shapeId="0" xr:uid="{C63ABC09-63B3-4891-B516-169473D2264C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L13" authorId="0" shapeId="0" xr:uid="{E7FEAC2E-EDB5-4A54-8515-775884408941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O13" authorId="0" shapeId="0" xr:uid="{F165E54C-7C49-434E-8FB3-3AA9847C7E79}">
      <text>
        <r>
          <rPr>
            <b/>
            <sz val="9"/>
            <color indexed="81"/>
            <rFont val="Tahoma"/>
            <family val="2"/>
          </rPr>
          <t>Single household written only</t>
        </r>
      </text>
    </comment>
    <comment ref="I14" authorId="0" shapeId="0" xr:uid="{05145546-3415-41F6-87D7-90CE70B99EB1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J14" authorId="0" shapeId="0" xr:uid="{1DD791EA-A73B-464F-A06A-34B85A178C5C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K14" authorId="0" shapeId="0" xr:uid="{64C9F2C7-96BF-4C9A-88C2-277FFA589C97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L14" authorId="0" shapeId="0" xr:uid="{8469C90B-E58B-45F3-96FC-E4B5B131FC96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M14" authorId="0" shapeId="0" xr:uid="{66EDA2D1-CE02-439F-AA05-3280F08C0153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N14" authorId="0" shapeId="0" xr:uid="{14DF114E-90A5-4D28-9429-81B61605D049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I17" authorId="0" shapeId="0" xr:uid="{C6FE013D-00B2-48E8-BAC8-D511A4877C33}">
      <text>
        <r>
          <rPr>
            <b/>
            <sz val="9"/>
            <color indexed="81"/>
            <rFont val="Tahoma"/>
            <family val="2"/>
          </rPr>
          <t>Not applicable to householder unless a listed building</t>
        </r>
      </text>
    </comment>
    <comment ref="A24" authorId="0" shapeId="0" xr:uid="{AA5A0683-DBA9-4AC3-AC0A-EB497896D5E6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O30" authorId="0" shapeId="0" xr:uid="{D31E7E12-760A-4986-AD6F-A88190808FA9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T30" authorId="0" shapeId="0" xr:uid="{8B0AAD1D-BE0E-4AF3-8F6D-E879F73DAA2A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O31" authorId="0" shapeId="0" xr:uid="{9264622C-E145-4EB1-88A0-C8185ED77333}">
      <text>
        <r>
          <rPr>
            <b/>
            <sz val="9"/>
            <color indexed="81"/>
            <rFont val="Tahoma"/>
            <family val="2"/>
          </rPr>
          <t xml:space="preserve">Written only for Householder
</t>
        </r>
      </text>
    </comment>
    <comment ref="O32" authorId="0" shapeId="0" xr:uid="{B408F431-B1CA-49AA-BF77-1E438695F4D2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I33" authorId="0" shapeId="0" xr:uid="{5927E57C-97C4-4BA0-A36F-9CC1DA311420}">
      <text>
        <r>
          <rPr>
            <b/>
            <sz val="9"/>
            <color indexed="81"/>
            <rFont val="Tahoma"/>
            <family val="2"/>
          </rPr>
          <t>No Householder service, advice document provided</t>
        </r>
      </text>
    </comment>
    <comment ref="I35" authorId="0" shapeId="0" xr:uid="{C2C51414-6A5E-440B-AFE1-2D5A1A1586A4}">
      <text>
        <r>
          <rPr>
            <b/>
            <sz val="9"/>
            <color indexed="81"/>
            <rFont val="Tahoma"/>
            <family val="2"/>
          </rPr>
          <t>Urban Design Officer - £180 inc VAT - £360 inc VAT (not applicable for Householder)</t>
        </r>
      </text>
    </comment>
    <comment ref="J35" authorId="0" shapeId="0" xr:uid="{631FB75E-64F0-49E2-89AC-8B047AD3482F}">
      <text>
        <r>
          <rPr>
            <b/>
            <sz val="9"/>
            <color indexed="81"/>
            <rFont val="Tahoma"/>
            <family val="2"/>
          </rPr>
          <t>Additional premium for sites not identified in the adopted Local Plan: £720 (£600 + VAT)
Urban Design Officer - £180 inc VAT - £360 inc VAT</t>
        </r>
      </text>
    </comment>
    <comment ref="K35" authorId="0" shapeId="0" xr:uid="{E50C009B-4698-4C1E-B5CA-ECFAFFDD883F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L35" authorId="0" shapeId="0" xr:uid="{CF40C084-0AE8-4A70-B474-4A3E8BEEEBED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M35" authorId="0" shapeId="0" xr:uid="{3E016DC8-59E5-406E-A02B-61995EA69AAC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U45" authorId="0" shapeId="0" xr:uid="{79208AF3-888B-4EB5-B64E-81D2D032EDFC}">
      <text>
        <r>
          <rPr>
            <sz val="9"/>
            <color indexed="81"/>
            <rFont val="Tahoma"/>
            <family val="2"/>
          </rPr>
          <t>Though links to environment agency</t>
        </r>
      </text>
    </comment>
    <comment ref="A47" authorId="0" shapeId="0" xr:uid="{76EAEA84-A2AA-4A61-8D46-DC562230498A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O47" authorId="0" shapeId="0" xr:uid="{37838D2E-DBF4-4C6B-AB5B-85A7E1675993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P47" authorId="0" shapeId="0" xr:uid="{8D7930EF-2939-4CDC-B58E-13B0490EACF5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Q47" authorId="0" shapeId="0" xr:uid="{6ADF7796-5C09-4043-B722-731221DB8AFA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R47" authorId="0" shapeId="0" xr:uid="{1E75F29D-FC93-4A55-BB12-790B43A15A2A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S47" authorId="0" shapeId="0" xr:uid="{26C0FDFA-3F0F-425F-9CFA-2A30984BE27E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T47" authorId="0" shapeId="0" xr:uid="{BEFDED00-7868-42B1-9BCE-8A9E758A3BD6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A52" authorId="0" shapeId="0" xr:uid="{0E9D49DB-575F-4F4C-8DD9-BB23A05024A6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W52" authorId="0" shapeId="0" xr:uid="{AE55E44A-BBAD-4E57-A271-A8A907B527C5}">
      <text>
        <r>
          <rPr>
            <sz val="9"/>
            <color indexed="81"/>
            <rFont val="Tahoma"/>
            <family val="2"/>
          </rPr>
          <t>and YH</t>
        </r>
      </text>
    </comment>
    <comment ref="O54" authorId="0" shapeId="0" xr:uid="{424782EF-988B-46F6-8961-08DC7AEC37A9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A58" authorId="0" shapeId="0" xr:uid="{11A221FA-01A5-41F2-BDBE-11DCC797740F}">
      <text>
        <r>
          <rPr>
            <b/>
            <sz val="9"/>
            <color indexed="81"/>
            <rFont val="Tahoma"/>
            <family val="2"/>
          </rPr>
          <t>Only available for major developments</t>
        </r>
      </text>
    </comment>
    <comment ref="A61" authorId="0" shapeId="0" xr:uid="{971E23EC-BD9E-466C-8CE1-5354C393BF78}">
      <text>
        <r>
          <rPr>
            <b/>
            <sz val="9"/>
            <color indexed="81"/>
            <rFont val="Tahoma"/>
            <family val="2"/>
          </rPr>
          <t>Currently only available for Major application schemes</t>
        </r>
      </text>
    </comment>
    <comment ref="O63" authorId="0" shapeId="0" xr:uid="{12A4EA10-3AFD-4D17-A942-F927D026E068}">
      <text>
        <r>
          <rPr>
            <b/>
            <sz val="9"/>
            <color indexed="81"/>
            <rFont val="Tahoma"/>
            <family val="2"/>
          </rPr>
          <t>No written for householder</t>
        </r>
      </text>
    </comment>
    <comment ref="O64" authorId="0" shapeId="0" xr:uid="{673D1F9F-5565-499B-A207-E221C7557137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P64" authorId="0" shapeId="0" xr:uid="{8DCC0728-D72A-4C8A-A406-3801A00E477B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Q64" authorId="0" shapeId="0" xr:uid="{DAC8A5C5-5DE1-4FA7-BF14-447BE558BD13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R64" authorId="0" shapeId="0" xr:uid="{DA7AE047-2595-4A9F-8471-2E57C7857BA6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S64" authorId="0" shapeId="0" xr:uid="{9F3543B4-81D0-454E-8A9B-4460707AFE62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T64" authorId="0" shapeId="0" xr:uid="{9A971282-9C9F-4A2D-947A-6D07BEAED71D}">
      <text>
        <r>
          <rPr>
            <sz val="9"/>
            <color indexed="81"/>
            <rFont val="Tahoma"/>
            <family val="2"/>
          </rPr>
          <t>Meeting if deemed necessary</t>
        </r>
      </text>
    </comment>
    <comment ref="O67" authorId="0" shapeId="0" xr:uid="{26015049-033E-4650-8B8F-9EDFB8B995DA}">
      <text>
        <r>
          <rPr>
            <b/>
            <sz val="9"/>
            <color indexed="81"/>
            <rFont val="Tahoma"/>
            <family val="2"/>
          </rPr>
          <t>No meeting for standard householder application</t>
        </r>
      </text>
    </comment>
    <comment ref="H72" authorId="0" shapeId="0" xr:uid="{B4B64A78-66B1-46DA-B550-3BADFE71A280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  <comment ref="O74" authorId="0" shapeId="0" xr:uid="{35BEDC5A-5EC6-406E-877D-F64FECA2D37F}">
      <text>
        <r>
          <rPr>
            <b/>
            <sz val="9"/>
            <color indexed="81"/>
            <rFont val="Tahoma"/>
            <family val="2"/>
          </rPr>
          <t>Lowest fee householder applications no meeting</t>
        </r>
      </text>
    </comment>
    <comment ref="A76" authorId="0" shapeId="0" xr:uid="{E4DD449F-F950-461B-8522-D744302E9DB8}">
      <text>
        <r>
          <rPr>
            <b/>
            <sz val="9"/>
            <color indexed="81"/>
            <rFont val="Tahoma"/>
            <family val="2"/>
          </rPr>
          <t>Most of the service is currently suspended</t>
        </r>
      </text>
    </comment>
    <comment ref="I82" authorId="0" shapeId="0" xr:uid="{B9581DE5-C0BF-4655-A017-B8CB8CD44FD3}">
      <text>
        <r>
          <rPr>
            <b/>
            <sz val="9"/>
            <color indexed="81"/>
            <rFont val="Tahoma"/>
            <family val="2"/>
          </rPr>
          <t>Nothing on website re Residential Schemes up to 10 properties</t>
        </r>
      </text>
    </comment>
    <comment ref="A83" authorId="0" shapeId="0" xr:uid="{CA32A2F6-D0ED-4ED7-AB8D-EBF182F6D6BD}">
      <text>
        <r>
          <rPr>
            <b/>
            <sz val="9"/>
            <color indexed="81"/>
            <rFont val="Tahoma"/>
            <family val="2"/>
          </rPr>
          <t>Service suspended except Householder</t>
        </r>
      </text>
    </comment>
    <comment ref="O87" authorId="0" shapeId="0" xr:uid="{85F6EDA1-16F7-4268-850D-433F3DEEA386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P87" authorId="0" shapeId="0" xr:uid="{144BB005-2262-4339-AD32-D6F944B1A861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Q87" authorId="0" shapeId="0" xr:uid="{994C720D-AFE7-48CD-B7EE-FBE4FADA75C9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R87" authorId="0" shapeId="0" xr:uid="{89B13AC7-741E-4FE1-B83C-656E79A681BF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  <comment ref="S87" authorId="0" shapeId="0" xr:uid="{422AB726-3192-4395-B82A-E3C977CEE5F7}">
      <text>
        <r>
          <rPr>
            <b/>
            <sz val="9"/>
            <color indexed="81"/>
            <rFont val="Tahoma"/>
            <family val="2"/>
          </rPr>
          <t>Meeting if deemed necessary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5" authorId="0" shapeId="0" xr:uid="{EE002135-F31C-47BB-B75A-1734A594AD00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6" authorId="0" shapeId="0" xr:uid="{99752E8E-7AAE-45D7-A08A-08B15FA253D2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H6" authorId="0" shapeId="0" xr:uid="{C995FAA3-2095-4632-9A8D-8BB8ECCD7E93}">
      <text>
        <r>
          <rPr>
            <b/>
            <sz val="9"/>
            <color indexed="81"/>
            <rFont val="Tahoma"/>
            <family val="2"/>
          </rPr>
          <t>50% for all subsequent meetings</t>
        </r>
      </text>
    </comment>
    <comment ref="B11" authorId="0" shapeId="0" xr:uid="{12B3E88D-FFE2-45E0-89EA-FA8E4EC00FE1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4" authorId="0" shapeId="0" xr:uid="{6FDCE571-E9DF-4484-9118-8799DDFA3D39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H15" authorId="0" shapeId="0" xr:uid="{2BE6C2EA-4580-49E1-BDAE-5D9E3E3835B6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H18" authorId="0" shapeId="0" xr:uid="{4E8C990B-C997-4615-8490-935CB1095E4E}">
      <text>
        <r>
          <rPr>
            <b/>
            <sz val="9"/>
            <color indexed="81"/>
            <rFont val="Tahoma"/>
            <family val="2"/>
          </rPr>
          <t>Not applicable to householder unless a listed building</t>
        </r>
      </text>
    </comment>
    <comment ref="B24" authorId="0" shapeId="0" xr:uid="{AFA5D362-6492-41C7-AADC-52688CB7AA79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H34" authorId="0" shapeId="0" xr:uid="{C0578B0F-C58B-4667-93C2-F277AC44C69E}">
      <text>
        <r>
          <rPr>
            <b/>
            <sz val="9"/>
            <color indexed="81"/>
            <rFont val="Tahoma"/>
            <family val="2"/>
          </rPr>
          <t>Urban Design Officer - £180 inc VAT - £360 inc VAT (not applicable for Householder)</t>
        </r>
      </text>
    </comment>
    <comment ref="B47" authorId="0" shapeId="0" xr:uid="{2B9B5B18-1841-4201-AE3F-71D145A909BF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J47" authorId="0" shapeId="0" xr:uid="{7FC34826-BA7B-486B-B94B-3D181340E71B}">
      <text>
        <r>
          <rPr>
            <sz val="9"/>
            <color indexed="81"/>
            <rFont val="Tahoma"/>
            <family val="2"/>
          </rPr>
          <t>and YH</t>
        </r>
      </text>
    </comment>
    <comment ref="F65" authorId="0" shapeId="0" xr:uid="{80AB3CC8-3880-4515-A16F-407EAE7C98B5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  <comment ref="B69" authorId="0" shapeId="0" xr:uid="{AF247A5F-B9D3-470F-8403-B1CE1E9AB5AF}">
      <text>
        <r>
          <rPr>
            <b/>
            <sz val="9"/>
            <color indexed="81"/>
            <rFont val="Tahoma"/>
            <family val="2"/>
          </rPr>
          <t>Most of the service is currently suspended</t>
        </r>
      </text>
    </comment>
    <comment ref="H75" authorId="0" shapeId="0" xr:uid="{F3BD4CBA-3C8B-4F5C-BC56-97D441861F47}">
      <text>
        <r>
          <rPr>
            <b/>
            <sz val="9"/>
            <color indexed="81"/>
            <rFont val="Tahoma"/>
            <family val="2"/>
          </rPr>
          <t>Nothing on website re Residential Schemes up to 10 properties</t>
        </r>
      </text>
    </comment>
    <comment ref="B76" authorId="0" shapeId="0" xr:uid="{645B364D-4C11-4A3C-8C83-FB9E1CBE75F5}">
      <text>
        <r>
          <rPr>
            <b/>
            <sz val="9"/>
            <color indexed="81"/>
            <rFont val="Tahoma"/>
            <family val="2"/>
          </rPr>
          <t>Service suspended except Householder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5" authorId="0" shapeId="0" xr:uid="{BFCC505F-A8E4-4701-94C1-595E2DA9F004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6" authorId="0" shapeId="0" xr:uid="{0B3DAC27-8EE7-44E9-AC2B-D18ED3936082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H6" authorId="0" shapeId="0" xr:uid="{90E9E5AF-BBF1-44B1-B7F4-9687AEB0411A}">
      <text>
        <r>
          <rPr>
            <b/>
            <sz val="9"/>
            <color indexed="81"/>
            <rFont val="Tahoma"/>
            <family val="2"/>
          </rPr>
          <t>50% for all subsequent meetings</t>
        </r>
      </text>
    </comment>
    <comment ref="B11" authorId="0" shapeId="0" xr:uid="{4F425959-7107-4914-82FE-13C49637E5A5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1" authorId="0" shapeId="0" xr:uid="{147859C3-A6C2-4C1B-9C2F-2CDA2D3F2EBA}">
      <text>
        <r>
          <rPr>
            <b/>
            <sz val="9"/>
            <color indexed="81"/>
            <rFont val="Tahoma"/>
            <family val="2"/>
          </rPr>
          <t>+ £1000 inc VAT for each additional meeting</t>
        </r>
      </text>
    </comment>
    <comment ref="H14" authorId="0" shapeId="0" xr:uid="{C1380A94-CD2A-4355-B26C-D461FB9E45C1}">
      <text>
        <r>
          <rPr>
            <b/>
            <sz val="9"/>
            <color indexed="81"/>
            <rFont val="Tahoma"/>
            <family val="2"/>
          </rPr>
          <t>Additional Meeting 30% of initial fee</t>
        </r>
      </text>
    </comment>
    <comment ref="H15" authorId="0" shapeId="0" xr:uid="{A2047025-B0AD-457F-9402-400C05A7282C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B23" authorId="0" shapeId="0" xr:uid="{11A1373C-FFF9-4E7E-B538-E7A7B28CD80A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H34" authorId="0" shapeId="0" xr:uid="{E4A88D41-00A1-4AB9-94FB-41D00DAFA4C6}">
      <text>
        <r>
          <rPr>
            <b/>
            <sz val="9"/>
            <color indexed="81"/>
            <rFont val="Tahoma"/>
            <family val="2"/>
          </rPr>
          <t>Additional premium for sites not identified in the adopted Local Plan: £720 (£600 + VAT)
Urban Design Officer - £180 inc VAT - £360 inc VAT</t>
        </r>
      </text>
    </comment>
    <comment ref="B46" authorId="0" shapeId="0" xr:uid="{4CC6ECE8-F941-4150-BCF8-3195C7FBCED2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B49" authorId="0" shapeId="0" xr:uid="{E4BAE07D-9E76-446E-8BDF-2C6FE65D4E9A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J49" authorId="0" shapeId="0" xr:uid="{ED4F7978-5305-4B0C-AFE8-568AC82CB872}">
      <text>
        <r>
          <rPr>
            <sz val="9"/>
            <color indexed="81"/>
            <rFont val="Tahoma"/>
            <family val="2"/>
          </rPr>
          <t>and YH</t>
        </r>
      </text>
    </comment>
    <comment ref="B55" authorId="0" shapeId="0" xr:uid="{12985719-A12E-49A4-BD72-F8B6FA3C93B9}">
      <text>
        <r>
          <rPr>
            <b/>
            <sz val="9"/>
            <color indexed="81"/>
            <rFont val="Tahoma"/>
            <family val="2"/>
          </rPr>
          <t>Only available for major developments</t>
        </r>
      </text>
    </comment>
    <comment ref="B58" authorId="0" shapeId="0" xr:uid="{3B6B177C-DA07-4FB2-8ADD-1305E863DB7B}">
      <text>
        <r>
          <rPr>
            <b/>
            <sz val="9"/>
            <color indexed="81"/>
            <rFont val="Tahoma"/>
            <family val="2"/>
          </rPr>
          <t>Currently only available for Major application schemes</t>
        </r>
      </text>
    </comment>
    <comment ref="F69" authorId="0" shapeId="0" xr:uid="{D3685996-8000-4BD1-985D-50D710B08F52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  <comment ref="B73" authorId="0" shapeId="0" xr:uid="{18FF7705-7C32-4CCD-AE4F-BA2634FF0152}">
      <text>
        <r>
          <rPr>
            <b/>
            <sz val="9"/>
            <color indexed="81"/>
            <rFont val="Tahoma"/>
            <family val="2"/>
          </rPr>
          <t>Most of the service is currently suspended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5" authorId="0" shapeId="0" xr:uid="{CFED808C-4582-4F3E-97A3-144445653306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6" authorId="0" shapeId="0" xr:uid="{AB51C3C1-B2FB-4540-9B2A-4D3D84CE4D24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H6" authorId="0" shapeId="0" xr:uid="{495ED5DC-8504-488B-9816-9A1CEFC6C81D}">
      <text>
        <r>
          <rPr>
            <b/>
            <sz val="9"/>
            <color indexed="81"/>
            <rFont val="Tahoma"/>
            <family val="2"/>
          </rPr>
          <t xml:space="preserve">50% for all subsequent meetings
</t>
        </r>
      </text>
    </comment>
    <comment ref="B11" authorId="0" shapeId="0" xr:uid="{7160482C-5257-4014-B5BB-D2190A899767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1" authorId="0" shapeId="0" xr:uid="{3D771776-8DBF-4C21-99AE-A431DC571DC5}">
      <text>
        <r>
          <rPr>
            <b/>
            <sz val="9"/>
            <color indexed="81"/>
            <rFont val="Tahoma"/>
            <family val="2"/>
          </rPr>
          <t xml:space="preserve">+ £1000 inc VAT for each additional meeting
</t>
        </r>
      </text>
    </comment>
    <comment ref="H14" authorId="0" shapeId="0" xr:uid="{F93A280B-80A7-4E27-B39E-824D12B7EF09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B23" authorId="0" shapeId="0" xr:uid="{409C7A6B-0DB5-49CD-BF24-E3BDDAB78950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H34" authorId="0" shapeId="0" xr:uid="{03D8D132-EA52-4254-AE8C-7CCF6F9C8354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B44" authorId="0" shapeId="0" xr:uid="{F536441C-19D3-4D66-BA0F-D634478EA1CD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B46" authorId="0" shapeId="0" xr:uid="{71F21382-FD3D-4F7D-B5CA-759470DBAC49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J46" authorId="0" shapeId="0" xr:uid="{6CEA711A-0345-49D3-9614-FB9A504932DB}">
      <text>
        <r>
          <rPr>
            <sz val="9"/>
            <color indexed="81"/>
            <rFont val="Tahoma"/>
            <family val="2"/>
          </rPr>
          <t>and YH</t>
        </r>
      </text>
    </comment>
    <comment ref="B52" authorId="0" shapeId="0" xr:uid="{784EA7F7-7696-4378-A758-5AD924BE1FAF}">
      <text>
        <r>
          <rPr>
            <b/>
            <sz val="9"/>
            <color indexed="81"/>
            <rFont val="Tahoma"/>
            <family val="2"/>
          </rPr>
          <t>Only available for major developments</t>
        </r>
      </text>
    </comment>
    <comment ref="F65" authorId="0" shapeId="0" xr:uid="{89992EE4-3F52-485F-98B1-57DFFB1E0B77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5" authorId="0" shapeId="0" xr:uid="{EEA5AE88-4198-455C-9F77-CEE55EDEDFC4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6" authorId="0" shapeId="0" xr:uid="{3B579F87-A765-4C0F-984F-60B00D28B8E2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B11" authorId="0" shapeId="0" xr:uid="{5161D02D-29A4-4D94-AD78-FC6E3C2D34CF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3" authorId="0" shapeId="0" xr:uid="{5E4E66F8-3A64-46AF-93C6-2C2CF93F88D4}">
      <text>
        <r>
          <rPr>
            <b/>
            <sz val="9"/>
            <color indexed="81"/>
            <rFont val="Tahoma"/>
            <family val="2"/>
          </rPr>
          <t>Every dwelling over £250 an additional £53 + VAT</t>
        </r>
      </text>
    </comment>
    <comment ref="H14" authorId="0" shapeId="0" xr:uid="{AF27025F-E1D3-4114-B2C3-FD9DE108D1CC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B23" authorId="0" shapeId="0" xr:uid="{EEF719A6-FCC8-4555-88CA-D65378C6E6A5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H34" authorId="0" shapeId="0" xr:uid="{5ACCB8C9-B01C-45D4-B0C7-9BF1776033D0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B44" authorId="0" shapeId="0" xr:uid="{55DB3427-51BD-4AC2-850C-5F7604F935F1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B46" authorId="0" shapeId="0" xr:uid="{3EF14B16-3237-4152-8628-DDA3977173DE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J46" authorId="0" shapeId="0" xr:uid="{0A8469BB-6223-4E7B-8E58-9F03F8E88D3C}">
      <text>
        <r>
          <rPr>
            <sz val="9"/>
            <color indexed="81"/>
            <rFont val="Tahoma"/>
            <family val="2"/>
          </rPr>
          <t>and YH</t>
        </r>
      </text>
    </comment>
    <comment ref="B52" authorId="0" shapeId="0" xr:uid="{38F73BC2-9B8F-47D1-A7E1-0C43630DB0B9}">
      <text>
        <r>
          <rPr>
            <b/>
            <sz val="9"/>
            <color indexed="81"/>
            <rFont val="Tahoma"/>
            <family val="2"/>
          </rPr>
          <t>Only available for major developments</t>
        </r>
      </text>
    </comment>
    <comment ref="F64" authorId="0" shapeId="0" xr:uid="{5B35F360-B3F2-4FBC-B9D3-3FA9FDFD7F17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5" authorId="0" shapeId="0" xr:uid="{0E61E969-08BF-4F51-B4C4-5C0938EA3815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6" authorId="0" shapeId="0" xr:uid="{E30C8B24-9443-4F3C-B8A9-DC9591ED7F86}">
      <text>
        <r>
          <rPr>
            <b/>
            <sz val="9"/>
            <color indexed="81"/>
            <rFont val="Tahoma"/>
            <family val="2"/>
          </rPr>
          <t xml:space="preserve">Not currently taking pre-application requests
</t>
        </r>
      </text>
    </comment>
    <comment ref="H6" authorId="0" shapeId="0" xr:uid="{12B91FA5-57E5-45A1-B9B6-3017CFA6E162}">
      <text>
        <r>
          <rPr>
            <b/>
            <sz val="9"/>
            <color indexed="81"/>
            <rFont val="Tahoma"/>
            <family val="2"/>
          </rPr>
          <t xml:space="preserve">50% for all subsequent meetings. • In addition the developer must agree to cover the costs of any independent technical advice not available in-house
</t>
        </r>
      </text>
    </comment>
    <comment ref="B10" authorId="0" shapeId="0" xr:uid="{11E52182-8BC1-40CA-BCF3-04CE72BB651C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0" authorId="0" shapeId="0" xr:uid="{94E3954A-BA8A-4F37-94E6-63A709438D8B}">
      <text>
        <r>
          <rPr>
            <b/>
            <sz val="9"/>
            <color indexed="81"/>
            <rFont val="Tahoma"/>
            <family val="2"/>
          </rPr>
          <t>+ £1000 inc VAT for each additional meeting</t>
        </r>
      </text>
    </comment>
    <comment ref="H13" authorId="0" shapeId="0" xr:uid="{7074607B-F18F-4806-A992-BA7AEFB02E58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B22" authorId="0" shapeId="0" xr:uid="{0BD2C90D-1B59-4D61-A1F1-E8A9E91A5DEF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H33" authorId="0" shapeId="0" xr:uid="{371D1B96-3F47-49DB-810A-9FEFFC9D6FD6}">
      <text>
        <r>
          <rPr>
            <sz val="9"/>
            <color indexed="81"/>
            <rFont val="Tahoma"/>
            <family val="2"/>
          </rPr>
          <t xml:space="preserve">Additional premium for sites not identified in the adopted Local Plan: £1452 (£1210+ VAT)
Urban Design Officer - 720 inc VAT - 1020 inc VAT
</t>
        </r>
      </text>
    </comment>
    <comment ref="B42" authorId="0" shapeId="0" xr:uid="{60A1B0DE-3A54-4E84-84CB-6EA34F6BBBDC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B49" authorId="0" shapeId="0" xr:uid="{8B398A94-AB7F-4F5A-9384-6995578FABF8}">
      <text>
        <r>
          <rPr>
            <b/>
            <sz val="9"/>
            <color indexed="81"/>
            <rFont val="Tahoma"/>
            <family val="2"/>
          </rPr>
          <t>Only available for major developments</t>
        </r>
      </text>
    </comment>
    <comment ref="F62" authorId="0" shapeId="0" xr:uid="{F3110EB4-16F9-4B42-8EE1-40A0A54FEE5A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Chris</author>
  </authors>
  <commentList>
    <comment ref="F4" authorId="0" shapeId="0" xr:uid="{AC158FA7-E512-48E5-8258-1A82BCC89F1D}">
      <text>
        <r>
          <rPr>
            <b/>
            <sz val="9"/>
            <color indexed="81"/>
            <rFont val="Tahoma"/>
            <family val="2"/>
          </rPr>
          <t xml:space="preserve">Fees for any further requested meetings or
written responses will be negotiated based on the scale of the development proposed 
</t>
        </r>
      </text>
    </comment>
    <comment ref="B9" authorId="0" shapeId="0" xr:uid="{434B2136-C614-49E5-9549-6E99464E9BCE}">
      <text>
        <r>
          <rPr>
            <b/>
            <sz val="9"/>
            <color indexed="81"/>
            <rFont val="Tahoma"/>
            <family val="2"/>
          </rPr>
          <t>We are currently not accepting new pre-application enquiries for smaller schemes. We will accept pre-application requests for major schemes.</t>
        </r>
      </text>
    </comment>
    <comment ref="H13" authorId="0" shapeId="0" xr:uid="{C96DB0FD-7089-498D-AA47-4187689DFF28}">
      <text>
        <r>
          <rPr>
            <b/>
            <sz val="9"/>
            <color indexed="81"/>
            <rFont val="Tahoma"/>
            <family val="2"/>
          </rPr>
          <t>Inc additional costs for additional site visits</t>
        </r>
      </text>
    </comment>
    <comment ref="B18" authorId="0" shapeId="0" xr:uid="{33A9ABD5-7DF8-4BE2-BB78-92FA6E8C356F}">
      <text>
        <r>
          <rPr>
            <b/>
            <sz val="9"/>
            <color indexed="81"/>
            <rFont val="Tahoma"/>
            <family val="2"/>
          </rPr>
          <t>Fast Track option suspended</t>
        </r>
      </text>
    </comment>
    <comment ref="B30" authorId="0" shapeId="0" xr:uid="{BCCC2C6D-1232-4B4D-A370-80A8652AA774}">
      <text>
        <r>
          <rPr>
            <b/>
            <sz val="9"/>
            <color indexed="81"/>
            <rFont val="Tahoma"/>
            <family val="2"/>
          </rPr>
          <t>May refer to the relevant borough council</t>
        </r>
      </text>
    </comment>
    <comment ref="B33" authorId="0" shapeId="0" xr:uid="{1C564831-7DBD-43D4-AC53-34A12EA52FFA}">
      <text>
        <r>
          <rPr>
            <b/>
            <sz val="9"/>
            <color indexed="81"/>
            <rFont val="Tahoma"/>
            <family val="2"/>
          </rPr>
          <t>Service currently suspended aside from Listed Buildings</t>
        </r>
      </text>
    </comment>
    <comment ref="J33" authorId="0" shapeId="0" xr:uid="{6ED83B23-131A-4537-AC51-8926B96098E5}">
      <text>
        <r>
          <rPr>
            <sz val="9"/>
            <color indexed="81"/>
            <rFont val="Tahoma"/>
            <family val="2"/>
          </rPr>
          <t>and YH</t>
        </r>
      </text>
    </comment>
    <comment ref="F46" authorId="0" shapeId="0" xr:uid="{EAB4865A-B30A-440D-8ECC-F2E38CA3B389}">
      <text>
        <r>
          <rPr>
            <b/>
            <sz val="9"/>
            <color indexed="81"/>
            <rFont val="Tahoma"/>
            <family val="2"/>
          </rPr>
          <t>There is a follow up fee but a lack of information about what this gets you</t>
        </r>
      </text>
    </comment>
    <comment ref="B50" authorId="0" shapeId="0" xr:uid="{3EEDBF45-7091-4CC0-B224-09E0329CA670}">
      <text>
        <r>
          <rPr>
            <b/>
            <sz val="9"/>
            <color indexed="81"/>
            <rFont val="Tahoma"/>
            <family val="2"/>
          </rPr>
          <t>Most of the service is currently suspended</t>
        </r>
      </text>
    </comment>
  </commentList>
</comments>
</file>

<file path=xl/sharedStrings.xml><?xml version="1.0" encoding="utf-8"?>
<sst xmlns="http://schemas.openxmlformats.org/spreadsheetml/2006/main" count="5251" uniqueCount="583">
  <si>
    <t>Authority</t>
  </si>
  <si>
    <t>No.</t>
  </si>
  <si>
    <t>Authority Type</t>
  </si>
  <si>
    <t>Fee Approach</t>
  </si>
  <si>
    <t>Free service for minor / householder matters</t>
  </si>
  <si>
    <t>Stated duration for service delivery (days)</t>
  </si>
  <si>
    <t>Fee Approach 2</t>
  </si>
  <si>
    <t>Further Service at Further Cost</t>
  </si>
  <si>
    <t>Scale - Residential Schemes less than 10 units</t>
  </si>
  <si>
    <t>Scale - Residential Schemes 10 - 50 units</t>
  </si>
  <si>
    <t>Scale - Residential Schemes 50 - 250 units</t>
  </si>
  <si>
    <t>Scale - Residential Schemes 250+ units</t>
  </si>
  <si>
    <t>Scale - Employment/Retail/Industrial/Commercial</t>
  </si>
  <si>
    <t>Scale - Other</t>
  </si>
  <si>
    <t xml:space="preserve">Stated Opportunity for Specialist Advice (internal or external consultee) </t>
  </si>
  <si>
    <t>Increased Fee - Speed of Service</t>
  </si>
  <si>
    <t>Region</t>
  </si>
  <si>
    <t>Area Classification</t>
  </si>
  <si>
    <t>Exeter</t>
  </si>
  <si>
    <t>District Council</t>
  </si>
  <si>
    <t>No Fee</t>
  </si>
  <si>
    <t>Yes</t>
  </si>
  <si>
    <t>Not stated</t>
  </si>
  <si>
    <t>Fixed</t>
  </si>
  <si>
    <t>No</t>
  </si>
  <si>
    <t>NA</t>
  </si>
  <si>
    <t>Written Only</t>
  </si>
  <si>
    <t>SW</t>
  </si>
  <si>
    <t>Larger Towns and Cities</t>
  </si>
  <si>
    <t>Barrow-in-Furness</t>
  </si>
  <si>
    <t>Scale of Development</t>
  </si>
  <si>
    <t>Scale dependant</t>
  </si>
  <si>
    <t>£144 - £528 inc VAT</t>
  </si>
  <si>
    <t>£816 inc VAT</t>
  </si>
  <si>
    <t>£1056 inc VAT</t>
  </si>
  <si>
    <t>£144 - £1056 inc VAT</t>
  </si>
  <si>
    <t>Written &amp; Meeting(s) (on or off site)</t>
  </si>
  <si>
    <t>NW</t>
  </si>
  <si>
    <t>Mining Legacy</t>
  </si>
  <si>
    <t>Mansfield</t>
  </si>
  <si>
    <t>£169.20 - £507 inc VAT</t>
  </si>
  <si>
    <t>£844.20 inc VAT</t>
  </si>
  <si>
    <t>£1266 - minimum (to be agreed) £2067.48 inc VAT</t>
  </si>
  <si>
    <t>Minimum (to be agreed) £2067.48 inc VAT</t>
  </si>
  <si>
    <t>£253.80 - £1688.40 inc VAT</t>
  </si>
  <si>
    <t>Free - £253.80 inc VAT</t>
  </si>
  <si>
    <t>NE</t>
  </si>
  <si>
    <t>Manufacturing Legacy</t>
  </si>
  <si>
    <t>Selby</t>
  </si>
  <si>
    <t>Response dependant</t>
  </si>
  <si>
    <t>£29.04 - £696.36 inc VAT</t>
  </si>
  <si>
    <t>£696.36 inc VAT</t>
  </si>
  <si>
    <t>£1392.92 inc VAT</t>
  </si>
  <si>
    <t>£384.24 inc VAT - £1392.92 inc VAT</t>
  </si>
  <si>
    <t>Does Not Clearly State</t>
  </si>
  <si>
    <t>Y&amp;H</t>
  </si>
  <si>
    <t>Country Living</t>
  </si>
  <si>
    <t>Lincoln</t>
  </si>
  <si>
    <t>N/A</t>
  </si>
  <si>
    <t>EM</t>
  </si>
  <si>
    <t>Worcester</t>
  </si>
  <si>
    <t>£50 - £750</t>
  </si>
  <si>
    <t>£2500 - £3750</t>
  </si>
  <si>
    <t>£25 - £250</t>
  </si>
  <si>
    <t>Additional Fee</t>
  </si>
  <si>
    <t>WM</t>
  </si>
  <si>
    <t>Urban Living</t>
  </si>
  <si>
    <t>Great Yarmouth</t>
  </si>
  <si>
    <t>£463.33 + VAT - £640 + VAT</t>
  </si>
  <si>
    <t>£1515 inc VAT - £2145.50 inc VAT</t>
  </si>
  <si>
    <t>£1515 inc VAT - £3860.50 inc VAT</t>
  </si>
  <si>
    <t>£3119.04 inc VAT - £3860.50 inc VAT</t>
  </si>
  <si>
    <t>£556 inc VAT - £3860.50 inc VAT</t>
  </si>
  <si>
    <t>£122 inc VAT</t>
  </si>
  <si>
    <t>Written &amp; Meeting(s) (on or off site) dependent on fee</t>
  </si>
  <si>
    <t>EE</t>
  </si>
  <si>
    <t>Seaside Living</t>
  </si>
  <si>
    <t>Hastings</t>
  </si>
  <si>
    <t>£102.00 inc VAT - £1040.40 inc VAT</t>
  </si>
  <si>
    <t>£892.20 inc VAT - £1558.80 inc VAT</t>
  </si>
  <si>
    <t>£122.80 inc VAT - £1558.80 inc VAT</t>
  </si>
  <si>
    <t>£660 inc VAT - £1040 inc VAT</t>
  </si>
  <si>
    <t>SE</t>
  </si>
  <si>
    <t>Cheshire East</t>
  </si>
  <si>
    <t>Unitary Authority</t>
  </si>
  <si>
    <t>Scale of Development and Staff Resource</t>
  </si>
  <si>
    <t>£100 inc VAT - £335 inc VAT</t>
  </si>
  <si>
    <t xml:space="preserve">£335 in VAT - £2000 inc VAT </t>
  </si>
  <si>
    <t>£2000 inc VAT</t>
  </si>
  <si>
    <t>£200 inc VAT - £2000 inc VAT</t>
  </si>
  <si>
    <t>£200 inc VAT</t>
  </si>
  <si>
    <t>Northumberland</t>
  </si>
  <si>
    <t>£445 inc VAT - £1000 inc VAT</t>
  </si>
  <si>
    <t>£2000 inc VAT - £3000 inc VAT</t>
  </si>
  <si>
    <t>£3000 inc VAT</t>
  </si>
  <si>
    <t>£445 inc VAT - £3000 inc VAT</t>
  </si>
  <si>
    <t>£0 - £250 inc VAT</t>
  </si>
  <si>
    <t>Sparse English Countryside</t>
  </si>
  <si>
    <t>York</t>
  </si>
  <si>
    <t>£75 + VAT + £921.60 + VAT</t>
  </si>
  <si>
    <t>£1608 inc VAT - £3198 inc VAT</t>
  </si>
  <si>
    <t>£3198 inc VAT - £15918 inc VAT</t>
  </si>
  <si>
    <t xml:space="preserve">£15918 inc VAT </t>
  </si>
  <si>
    <t>£132 inc VAT - £5539.20 inc VAT</t>
  </si>
  <si>
    <t>£90 inc VAT - £362.88 inc VAT</t>
  </si>
  <si>
    <t>North Northamptonshire</t>
  </si>
  <si>
    <t>£66.30 - £989.40</t>
  </si>
  <si>
    <t>£1040.40 - £3626.10</t>
  </si>
  <si>
    <t>£3901.50 - Bespoke Fee</t>
  </si>
  <si>
    <t>Bespoke Fee</t>
  </si>
  <si>
    <t>£147.90 - Bespoke Fee</t>
  </si>
  <si>
    <t>£76.50 - £231.96</t>
  </si>
  <si>
    <t>Herefordshire</t>
  </si>
  <si>
    <t>£125 inc VAT - £1101 inc VAT</t>
  </si>
  <si>
    <t>£1574 inc VAT - £2232 inc VAT</t>
  </si>
  <si>
    <t>£2883 inc VAT - £6555 inc VAT</t>
  </si>
  <si>
    <t>£4588 - £6555 inc VAT</t>
  </si>
  <si>
    <t>£201 inc VAT - £6533</t>
  </si>
  <si>
    <t>£133 inc VAT - £2297 inc VAT</t>
  </si>
  <si>
    <t>Southend-on-Sea</t>
  </si>
  <si>
    <t>£106.50 inc VAT - £1114 inc VAT</t>
  </si>
  <si>
    <t>£564 inc VAT - £2009.50 inc VAT</t>
  </si>
  <si>
    <t>£564 inc VAT - £3024.25 inc VAT</t>
  </si>
  <si>
    <t>£1966.25 inc VAT - £3024.25 inc VAT</t>
  </si>
  <si>
    <t>£278.50 inc VAT - £3024.25 inc VAT</t>
  </si>
  <si>
    <t>Brighton and Hove</t>
  </si>
  <si>
    <t>£111.25 inc VAT - £1227.25 inc VAT</t>
  </si>
  <si>
    <t>£800 inc VAT - £1826.75 inc VAT</t>
  </si>
  <si>
    <t>£1041 inc VAT - £2761 inc VAT</t>
  </si>
  <si>
    <t>£1601.26 inc VAT - £2761 inc VAT</t>
  </si>
  <si>
    <t>£167 inc VAT - £2761 inc VAT</t>
  </si>
  <si>
    <t>£239.80 inc VAT - £572.26 inc VAT</t>
  </si>
  <si>
    <t>University Towns and Cities</t>
  </si>
  <si>
    <t>Wiltshire</t>
  </si>
  <si>
    <t>£100 - £750</t>
  </si>
  <si>
    <t>£1500 - Fee equal to 10% of planning application fee</t>
  </si>
  <si>
    <t>Fee equal to 10% of planning application fee</t>
  </si>
  <si>
    <t>£230 - Fee equal to 10% of planning application fee</t>
  </si>
  <si>
    <t>£100 - £1270</t>
  </si>
  <si>
    <t>Greater London</t>
  </si>
  <si>
    <t>Strategic Authority</t>
  </si>
  <si>
    <t>Staff Resource</t>
  </si>
  <si>
    <t>Up to 28</t>
  </si>
  <si>
    <t>£3000 inc VAT - £11,400 inc VAT</t>
  </si>
  <si>
    <t>L</t>
  </si>
  <si>
    <t>London Cosmopolitan</t>
  </si>
  <si>
    <t xml:space="preserve">Ethnically Diverse Metropolitan Living </t>
  </si>
  <si>
    <t>Rural Urban Fringe</t>
  </si>
  <si>
    <t>Walsall</t>
  </si>
  <si>
    <t>Metropolitan District</t>
  </si>
  <si>
    <t>£113.50 - £1008.64</t>
  </si>
  <si>
    <t>£1891.50 - £2534.61</t>
  </si>
  <si>
    <t>£630.40 - £3783</t>
  </si>
  <si>
    <t>£315.20 - £567.36</t>
  </si>
  <si>
    <t>Industrial and Multi-ethnic</t>
  </si>
  <si>
    <t>Warrington</t>
  </si>
  <si>
    <t>£76 - £301</t>
  </si>
  <si>
    <t>£1221 - £2913</t>
  </si>
  <si>
    <t>£268 - £2913</t>
  </si>
  <si>
    <t>£56 - £2913</t>
  </si>
  <si>
    <t>Prosperous Towns</t>
  </si>
  <si>
    <t>Barnsley</t>
  </si>
  <si>
    <t>£60 inc VAT - £600 inc VAT</t>
  </si>
  <si>
    <t>£600 inc VAT - £1200 inc VAT</t>
  </si>
  <si>
    <t>£1200 inc VAT</t>
  </si>
  <si>
    <t>£240 inc VAT - £1200 inc VAT</t>
  </si>
  <si>
    <t>£120 inc VAT per 0.1 Hectare</t>
  </si>
  <si>
    <t>South Tyneside</t>
  </si>
  <si>
    <t>£159 inc VAT - £817 inc VAT</t>
  </si>
  <si>
    <t xml:space="preserve">£1258 inc VAT </t>
  </si>
  <si>
    <t>£1258 inc VAT - £1886 inc VAT</t>
  </si>
  <si>
    <t>£1886 inc VAT</t>
  </si>
  <si>
    <t>£104 inc VAT - £1886 inc VAT</t>
  </si>
  <si>
    <t>Service Economy</t>
  </si>
  <si>
    <t xml:space="preserve">Lancaster </t>
  </si>
  <si>
    <t>£250 - £400</t>
  </si>
  <si>
    <t>£650 - £2000</t>
  </si>
  <si>
    <t>£800 - £3000</t>
  </si>
  <si>
    <t>£250 - £2000</t>
  </si>
  <si>
    <t>Ribble Valley</t>
  </si>
  <si>
    <t>£120 inc VAT- £510 inc VAT</t>
  </si>
  <si>
    <t>£1550 inc VAT</t>
  </si>
  <si>
    <t>£1550 inc VAT - £2060 inc VAT</t>
  </si>
  <si>
    <t>£2060 inc VAT</t>
  </si>
  <si>
    <t>£265 inc VAT - £2060 inc VAT</t>
  </si>
  <si>
    <t>£80 inc VAT - £130 inc VAT</t>
  </si>
  <si>
    <t>Meeting Only</t>
  </si>
  <si>
    <t>Older Farming Communities</t>
  </si>
  <si>
    <t>Pendle</t>
  </si>
  <si>
    <t>£80 - £200</t>
  </si>
  <si>
    <t>£250 - £1050</t>
  </si>
  <si>
    <t>£200 - £1050</t>
  </si>
  <si>
    <t>£30 - £800</t>
  </si>
  <si>
    <t>Burnley</t>
  </si>
  <si>
    <t>£47 inc VAT - £208 inc VAT</t>
  </si>
  <si>
    <t>£417 inc VAT - £973 inc VAT</t>
  </si>
  <si>
    <t>£695 inc VAT - £973 inc VAT</t>
  </si>
  <si>
    <t>£139 inc VAT - £973 inc VAT</t>
  </si>
  <si>
    <t>£70 inc VAT - £92 inc VAT</t>
  </si>
  <si>
    <t>Rossendale</t>
  </si>
  <si>
    <t>£90 inc VAT - £450 inc VAT</t>
  </si>
  <si>
    <t>£450 inc VAT</t>
  </si>
  <si>
    <t>Hyndburn</t>
  </si>
  <si>
    <t>Over 28</t>
  </si>
  <si>
    <t>£90 inc VAT - £564 inc VAT</t>
  </si>
  <si>
    <t>£530 inc VAT - £1316 inc VAT</t>
  </si>
  <si>
    <t>£850 inc VAT - £1316 inc VAT</t>
  </si>
  <si>
    <t>£90 inc VAT - £1316 inc VAT</t>
  </si>
  <si>
    <t>£50 - £1316 inc VAT</t>
  </si>
  <si>
    <t>Wyre</t>
  </si>
  <si>
    <t>£35 inc VAT - £690 inc VAT</t>
  </si>
  <si>
    <t>£350 inc VAT - £825 inc VAT</t>
  </si>
  <si>
    <t>£770 inc VAT - £1155 inc VAT</t>
  </si>
  <si>
    <t>£35 inc VAT - £1155 inc VAT</t>
  </si>
  <si>
    <t>£35 inc VAT - £90 inc VAT</t>
  </si>
  <si>
    <t>Preston</t>
  </si>
  <si>
    <t>£60 inc VAT - £300 inc VAT</t>
  </si>
  <si>
    <t>£450 inc VAT - £700 inc VAT</t>
  </si>
  <si>
    <t>£650 inc VAT - £1000 inc VAT</t>
  </si>
  <si>
    <t>£60 inc VAT - £1000 inc VAT</t>
  </si>
  <si>
    <t>Fylde</t>
  </si>
  <si>
    <t>Up to 21</t>
  </si>
  <si>
    <t>£50 inc VAT - £350 inc VAT</t>
  </si>
  <si>
    <t>£500 inc VAT</t>
  </si>
  <si>
    <t>£750 inc VAT - £1000 inc VAT</t>
  </si>
  <si>
    <t>£1000 inc VAT</t>
  </si>
  <si>
    <t>£250 inc VAT - £1000 inc VAT</t>
  </si>
  <si>
    <t>South Ribble</t>
  </si>
  <si>
    <t>£50 - £500</t>
  </si>
  <si>
    <t>£200 - £3000</t>
  </si>
  <si>
    <t>Chorley</t>
  </si>
  <si>
    <t>Up to 14</t>
  </si>
  <si>
    <t>No Service - £622.08 inc VAT</t>
  </si>
  <si>
    <t>£622.08 inc VAT - £933.12 inc VAT</t>
  </si>
  <si>
    <t>£1036.80 inc VAT - £1555.20 inc VAT</t>
  </si>
  <si>
    <t>£172.80 inc VAT - £1555.20 inc VAT</t>
  </si>
  <si>
    <t>West Lancashire</t>
  </si>
  <si>
    <t>£90 inc VAT - £480 inc VAT</t>
  </si>
  <si>
    <t>£1800 inc VAT</t>
  </si>
  <si>
    <t>£132 inc VAT £1800 inc VAT</t>
  </si>
  <si>
    <t>Dartford</t>
  </si>
  <si>
    <t>£270 inc VAT - £1608 inc VAT</t>
  </si>
  <si>
    <t>£2220 inc VAT - £3324 inc VAT</t>
  </si>
  <si>
    <t>£3000 inc VAT - £4500 inc VAT</t>
  </si>
  <si>
    <t>£462 inc VAT - £4500 inc VAT</t>
  </si>
  <si>
    <t>£276 inc VAT - £414 inc VAT</t>
  </si>
  <si>
    <t>Citi Periphery</t>
  </si>
  <si>
    <t>Gravesham</t>
  </si>
  <si>
    <t>£63.35 - £506.80</t>
  </si>
  <si>
    <t>£1267 - £1330.35</t>
  </si>
  <si>
    <t>?</t>
  </si>
  <si>
    <t>£443.45  - £1330.35</t>
  </si>
  <si>
    <t>£52.79 - £506.80</t>
  </si>
  <si>
    <t>Sevenoaks</t>
  </si>
  <si>
    <t>Fixed and Hourly</t>
  </si>
  <si>
    <t>£96 inc VAT - £350 inc VAT</t>
  </si>
  <si>
    <t>£360 inc VAT - £480 ph inc VAT</t>
  </si>
  <si>
    <t>£550 ph inc VAT</t>
  </si>
  <si>
    <t>£180 inc VAT</t>
  </si>
  <si>
    <t>Rural-Growth Areas</t>
  </si>
  <si>
    <t>Tonbridge and Malling</t>
  </si>
  <si>
    <t>£257 - £1256</t>
  </si>
  <si>
    <t>£1800 - £2400</t>
  </si>
  <si>
    <t>£389 - £2400</t>
  </si>
  <si>
    <t>Tunbridge Wells</t>
  </si>
  <si>
    <t>£75 inc VAT - £200 inc VAT</t>
  </si>
  <si>
    <t>£150 inc VAT - £900 ph (meetings) inc VAT</t>
  </si>
  <si>
    <t>£900 ph (meetings) inc VAT</t>
  </si>
  <si>
    <t>Maidstone</t>
  </si>
  <si>
    <t>£72 - £1760</t>
  </si>
  <si>
    <t xml:space="preserve">£257 - £2474 </t>
  </si>
  <si>
    <t>£842 - £2474</t>
  </si>
  <si>
    <t>£255 - £2474</t>
  </si>
  <si>
    <t>Ashford</t>
  </si>
  <si>
    <t>Currently Unavailable (Fees Not Accesible Though Some Level of Free Service)</t>
  </si>
  <si>
    <t>£503 inc VAT</t>
  </si>
  <si>
    <t>Swale</t>
  </si>
  <si>
    <t xml:space="preserve">£55 - £550 ph </t>
  </si>
  <si>
    <t xml:space="preserve">£550 - £2500 ph </t>
  </si>
  <si>
    <t>£550 - £3500 ph</t>
  </si>
  <si>
    <t>£1110 - £3500 ph</t>
  </si>
  <si>
    <t xml:space="preserve">£275 - £3500 ph </t>
  </si>
  <si>
    <t>£82.50 - £165 ph</t>
  </si>
  <si>
    <t>Canterbury</t>
  </si>
  <si>
    <t>£424 - £1060</t>
  </si>
  <si>
    <t>Folkestone and Hythe</t>
  </si>
  <si>
    <t>£54 - £453.40</t>
  </si>
  <si>
    <t>£701.70 - £917.60</t>
  </si>
  <si>
    <t>£1079.60 - Not Stated</t>
  </si>
  <si>
    <t>Not Stated</t>
  </si>
  <si>
    <t>£539.80 - £535.50 +£1000 per 500m2 thereafter</t>
  </si>
  <si>
    <t>Free - £539.80</t>
  </si>
  <si>
    <t>Dover</t>
  </si>
  <si>
    <t>£140 - £1600</t>
  </si>
  <si>
    <t>£3000 - £4200</t>
  </si>
  <si>
    <t>£5000 - £7500</t>
  </si>
  <si>
    <t>£175 - £1800 + £500 per 500m2</t>
  </si>
  <si>
    <t>Thanet</t>
  </si>
  <si>
    <t>£74 inc VAT - £368 inc VAT</t>
  </si>
  <si>
    <t>£400 inc VAT - £800 inc VAT</t>
  </si>
  <si>
    <t>£615 inc VAT - £2450 inc VAT</t>
  </si>
  <si>
    <t>£1225 inc VAT - £2450 inc VAT</t>
  </si>
  <si>
    <t>£221 inc VAT - £2450 inc VAT</t>
  </si>
  <si>
    <t>Old Oak and Park Royal Development Corporation Area</t>
  </si>
  <si>
    <t>Corporation Area</t>
  </si>
  <si>
    <t>Ethnically Diverse Metropolitan Living</t>
  </si>
  <si>
    <t>Legacy Corporation Planning Area</t>
  </si>
  <si>
    <t>No Charge - £7200 inc VAT</t>
  </si>
  <si>
    <t>£6600 inc VAT - £12000 inc VAT</t>
  </si>
  <si>
    <t>£9000 inc VAT - £19,200 inc VAT</t>
  </si>
  <si>
    <t>£11,400 inc VAT - £19,200 inc VAT</t>
  </si>
  <si>
    <t>£4200 - £19200 inc VAT</t>
  </si>
  <si>
    <t>No Charge</t>
  </si>
  <si>
    <t>Dartmoor National Park</t>
  </si>
  <si>
    <t>National Park Authority</t>
  </si>
  <si>
    <t>Service Temporarily Suspended</t>
  </si>
  <si>
    <t>Ageing Coastal Living</t>
  </si>
  <si>
    <t>South Downs National Park</t>
  </si>
  <si>
    <t>Free - £408 inc VAT</t>
  </si>
  <si>
    <t>£900 inc VAT - £1848 inc VAT</t>
  </si>
  <si>
    <t>£1800 inc VAT - 10% of Planning Application Fee</t>
  </si>
  <si>
    <t>10% of Planning Application Fee</t>
  </si>
  <si>
    <t>£240 inc VAT - 10% of Planning Application Fee</t>
  </si>
  <si>
    <t>£72 inc VAT - £948 inc VAT</t>
  </si>
  <si>
    <t>Affluent Rural</t>
  </si>
  <si>
    <t>Rural Growth Areas</t>
  </si>
  <si>
    <t>Propserous Towns</t>
  </si>
  <si>
    <t>Broads Authority</t>
  </si>
  <si>
    <t>NA - Householder</t>
  </si>
  <si>
    <t>Peak District National Park</t>
  </si>
  <si>
    <t>£75 - £1050</t>
  </si>
  <si>
    <t>£1000 - £2250</t>
  </si>
  <si>
    <t>£300 - £600</t>
  </si>
  <si>
    <t>Blackburn with Darwen</t>
  </si>
  <si>
    <t>£103 inc VAT - £925 in VAT</t>
  </si>
  <si>
    <t>££1130 inc VAT - £1695 inc VAT</t>
  </si>
  <si>
    <t>£2872 inc VAT - £4240 inc VAT</t>
  </si>
  <si>
    <t>£282.50 inc VAT - £4240 inc VAT</t>
  </si>
  <si>
    <t>£32.50 inc VAT - £94 inc VAT</t>
  </si>
  <si>
    <t>Darlington</t>
  </si>
  <si>
    <t>£36 inc VAT - £400 inc VAT</t>
  </si>
  <si>
    <t>£600 inc VAT</t>
  </si>
  <si>
    <t>£400 inc VAT - £1200 inc VAT</t>
  </si>
  <si>
    <t>£25 inc VAT - £126 onc VAT</t>
  </si>
  <si>
    <t>North Lincolnshire</t>
  </si>
  <si>
    <t xml:space="preserve">£50 - £280 </t>
  </si>
  <si>
    <t xml:space="preserve">£1200 - £1440 </t>
  </si>
  <si>
    <t>£2400 - £3840</t>
  </si>
  <si>
    <t>£3600 - £3840</t>
  </si>
  <si>
    <t>£160 - £3840</t>
  </si>
  <si>
    <t>Leicester</t>
  </si>
  <si>
    <t>£42 inc VAT - £1320 inc VAT</t>
  </si>
  <si>
    <t>£2400 inc VAT - £2640 inc VAT</t>
  </si>
  <si>
    <t>£2400 inc VAT - £3360 inc VAT</t>
  </si>
  <si>
    <t>£3000 inc VAT - £3360 inc VAT</t>
  </si>
  <si>
    <t>£300 inc VAT - £3360 inc VAT</t>
  </si>
  <si>
    <t>Telford &amp; Wrekin</t>
  </si>
  <si>
    <t>£60 - £515</t>
  </si>
  <si>
    <t>£900 - £1600</t>
  </si>
  <si>
    <t>£1500 - £2925</t>
  </si>
  <si>
    <t>£2250 - £2925</t>
  </si>
  <si>
    <t>£90 - £2025</t>
  </si>
  <si>
    <t>£60 - £200</t>
  </si>
  <si>
    <t>Peterborough</t>
  </si>
  <si>
    <t>£600 inc VAT - £3000 inc VAT</t>
  </si>
  <si>
    <t>Case by case - £3000 inc VAT minimum</t>
  </si>
  <si>
    <t>£1064 inc VAT - Case by case - £3000 inc VAT minimum</t>
  </si>
  <si>
    <t>Case by case</t>
  </si>
  <si>
    <t>Expanding Areas</t>
  </si>
  <si>
    <t>Windsor &amp; Maidenhead</t>
  </si>
  <si>
    <t>£132 inc VAT - £2250 inc VAT</t>
  </si>
  <si>
    <t>£2500 inc VAT - £12,250 inc VAT</t>
  </si>
  <si>
    <t>£12,500 inc VAT - £35,000 inc VAT</t>
  </si>
  <si>
    <t>£35,000 inc VAT</t>
  </si>
  <si>
    <t>£570 inc VAT - £8280 inc VAT</t>
  </si>
  <si>
    <t>£160 inc VAT - Contact for quote</t>
  </si>
  <si>
    <t>Rural-Urban Fringe</t>
  </si>
  <si>
    <t>Cornwall</t>
  </si>
  <si>
    <t>£150 inc VAT - £1049 inc VAT</t>
  </si>
  <si>
    <t>£1092 inc VAT - £3531 inc VAT</t>
  </si>
  <si>
    <t>£1872 inc VAT - £3531 inc VAT</t>
  </si>
  <si>
    <t>£1872 inc VAT - £5583 inc VAT</t>
  </si>
  <si>
    <t>£176 inc VAT - £5583 inc VAT</t>
  </si>
  <si>
    <t>£167 inc VAT - £508 inc VAT</t>
  </si>
  <si>
    <t>Coventry</t>
  </si>
  <si>
    <t>£2400 inc VAT - £3420 inc VAT</t>
  </si>
  <si>
    <t>£6000 inc VAT - Price provided upon request</t>
  </si>
  <si>
    <t>Price provided on request</t>
  </si>
  <si>
    <t>£2400 inc VAT - Price provided upon request</t>
  </si>
  <si>
    <t xml:space="preserve">Wirral </t>
  </si>
  <si>
    <t>£175 inc VAT - £1854 inc VAT</t>
  </si>
  <si>
    <t>£1497 inc VAT - £6291 inc VAT</t>
  </si>
  <si>
    <t>£3744 inc VAT - £10376.25 inc VAT</t>
  </si>
  <si>
    <t>£6917 inc VAT - £10376.25 inc VAT</t>
  </si>
  <si>
    <t>£510 inc VAT - £10376.25 inc VAT</t>
  </si>
  <si>
    <t>£240 inc VAT - £693 inc VAT</t>
  </si>
  <si>
    <t>Bradford</t>
  </si>
  <si>
    <t>Free - £165</t>
  </si>
  <si>
    <t>£819 inc VAT - £2154.60 inc VAT</t>
  </si>
  <si>
    <t>£1474.20 inc VAT - £3254.60 inc VAT</t>
  </si>
  <si>
    <t>£165 inc VAT - £3254.60 inc VAT</t>
  </si>
  <si>
    <t>£504 inc VAT - £730.80 inc VAT</t>
  </si>
  <si>
    <t>Sunderland</t>
  </si>
  <si>
    <t>£36 inc VAT - £103.50 inc VAT</t>
  </si>
  <si>
    <t>£600 inc VAT  - £690 inc VAT</t>
  </si>
  <si>
    <t>£600 inc VAT - £966 inc VAT</t>
  </si>
  <si>
    <t>£840 inc VAT - £966 inc VAT</t>
  </si>
  <si>
    <t>£90 inc VAT - £966 inc VAT</t>
  </si>
  <si>
    <t>£42 inc VAT - Quote on Request</t>
  </si>
  <si>
    <t>Havering</t>
  </si>
  <si>
    <t>London Borough</t>
  </si>
  <si>
    <t>£61 inc VAT - £956 inc VAT</t>
  </si>
  <si>
    <t>£1792 inc VAT - £7908 inc VAT</t>
  </si>
  <si>
    <t>£6600 inc VAT - £7908 inc VAT</t>
  </si>
  <si>
    <t>£61 inc VAT - £7908 inc VAT</t>
  </si>
  <si>
    <t>Kingston-upon-Thames</t>
  </si>
  <si>
    <t>£145 - £2850</t>
  </si>
  <si>
    <t xml:space="preserve">£3120 - £5340 </t>
  </si>
  <si>
    <t>£7600 - Minimum £10,000 Price on Arrangement</t>
  </si>
  <si>
    <t>Minimum £10,000 Price on Arrangement</t>
  </si>
  <si>
    <t>£1250 - Minimum £10,000 Price on Arrangement</t>
  </si>
  <si>
    <t>£75 - £2375</t>
  </si>
  <si>
    <t>Richmond-upon-Thames</t>
  </si>
  <si>
    <t>£136 inc VAT - £1914 inc VAT</t>
  </si>
  <si>
    <t>£2529 inc VAT - £4892 inc VAT</t>
  </si>
  <si>
    <t>£7324 inc VAT - £7582 inc VAT</t>
  </si>
  <si>
    <t>£1156 inc VAT - £7582 inc VAT</t>
  </si>
  <si>
    <t>£1156 inc VAT - £2787 inc VAT</t>
  </si>
  <si>
    <t>Hillingdon</t>
  </si>
  <si>
    <t>Free - £3600 inc VAT</t>
  </si>
  <si>
    <t>£6000 inc VAT - £9000 inc VAT</t>
  </si>
  <si>
    <t>£9000 inc VAT - £18750 inc VAT</t>
  </si>
  <si>
    <t>£270 inc VAT - £18750 inc VAT</t>
  </si>
  <si>
    <t>Free - £405 inc VAT</t>
  </si>
  <si>
    <t>Enfield</t>
  </si>
  <si>
    <t>Free - £2015.50 inc VAT</t>
  </si>
  <si>
    <t>£3600.30 inc VAT - £7777.70 inc VAT</t>
  </si>
  <si>
    <t>£6049.50 - £7777.70 inc VAT</t>
  </si>
  <si>
    <t>£403.80 - £7777.70 inc VAT</t>
  </si>
  <si>
    <t>£306.80 inc VAT - £429.10 inc VAT</t>
  </si>
  <si>
    <t>City of London</t>
  </si>
  <si>
    <t>£250 inc VAT - £4050 inc VAT</t>
  </si>
  <si>
    <t>£5030 inc VAT - £11050 inc VAT</t>
  </si>
  <si>
    <t>£8350 inc VAT - £13065 inc VAT</t>
  </si>
  <si>
    <t>£2010 inc VAT - £13065 inc VAT</t>
  </si>
  <si>
    <t xml:space="preserve">£2010 inc VAT - £3015 in VAT </t>
  </si>
  <si>
    <t>Kensington and Chelsea</t>
  </si>
  <si>
    <t>£186 inc VAT - £2826 inc VAT</t>
  </si>
  <si>
    <t>£3762 inc VAT - £5646 inc VAT</t>
  </si>
  <si>
    <t>£186 inc VAT - £5646 inc VAT</t>
  </si>
  <si>
    <t>186 inc VAT</t>
  </si>
  <si>
    <t>Hackney</t>
  </si>
  <si>
    <t>£150 inc VAT - £3000 inc VAT</t>
  </si>
  <si>
    <t>£4000 inc VAT - £10500 inc VAT</t>
  </si>
  <si>
    <t>£9000 inc VAT - £22500 inc VAT</t>
  </si>
  <si>
    <t>£15000 inc VAT - £22500 in VAT</t>
  </si>
  <si>
    <t>£300 inc VAT - £22500 inc VAT</t>
  </si>
  <si>
    <t>£300 inc VAT - £750 inc VAT</t>
  </si>
  <si>
    <t>Camden</t>
  </si>
  <si>
    <t>£498.70 inc VAT - £4264.69 inc VAT</t>
  </si>
  <si>
    <t>£11372.52 inc VAT - £17058.78 inc VAT</t>
  </si>
  <si>
    <t>£17058.78 inc VAT</t>
  </si>
  <si>
    <t>£1138.09 inc VAT - £17057.73 inc VAT</t>
  </si>
  <si>
    <t>£1138.09 inc VAT</t>
  </si>
  <si>
    <t>Lambeth</t>
  </si>
  <si>
    <t>£139 inc VAT - £3038 inc VAT</t>
  </si>
  <si>
    <t>£7725.60 inc VAT - £12,362 inc VAT</t>
  </si>
  <si>
    <t>£12362 inc VAT</t>
  </si>
  <si>
    <t>£2333 inc VAT - £12362 inc VAT</t>
  </si>
  <si>
    <t>£417 inc VAT - £1371 inc VAT</t>
  </si>
  <si>
    <t>South Cambridgeshire</t>
  </si>
  <si>
    <t>Free - £1027 inc VAT</t>
  </si>
  <si>
    <t>£1592 inc VAT - £2389 inc VAT</t>
  </si>
  <si>
    <t>£3428 inc VAT - Tailored Pricing</t>
  </si>
  <si>
    <t>Tailored Pricing</t>
  </si>
  <si>
    <t>£285 inc VAT - Tailored Pricing</t>
  </si>
  <si>
    <t>£285 inc VAT - £410 inc VAT</t>
  </si>
  <si>
    <t>Maldon</t>
  </si>
  <si>
    <t>Free - £705 inc VAT</t>
  </si>
  <si>
    <t>£705 inc VAT - £2166 inc VAT</t>
  </si>
  <si>
    <t>£1461 inc VAT - Individually Determined</t>
  </si>
  <si>
    <t>Individually Determined</t>
  </si>
  <si>
    <t>£112 inc VAT - Individually Determined</t>
  </si>
  <si>
    <t>£85 inc VAT - £565 inc VAT</t>
  </si>
  <si>
    <t>Cotswold</t>
  </si>
  <si>
    <t>Free - £840 inc VAT</t>
  </si>
  <si>
    <t>£1308 inc VAT - £1962 inc VAT</t>
  </si>
  <si>
    <t>£1308 in VAT - £3270 inc VAT</t>
  </si>
  <si>
    <t>£2616 inc VAT - £3270 inc VAT</t>
  </si>
  <si>
    <t>£600 inc VAT - £3270 inc VAT</t>
  </si>
  <si>
    <t>Dacorum</t>
  </si>
  <si>
    <t>£60 inc VAT - £1100 inc VAT</t>
  </si>
  <si>
    <t>£1800 inc VAT - £3000 inc VAT</t>
  </si>
  <si>
    <t xml:space="preserve">Quote </t>
  </si>
  <si>
    <t>Quote</t>
  </si>
  <si>
    <t>£400 inc VAT - Quote</t>
  </si>
  <si>
    <t>Charnwood</t>
  </si>
  <si>
    <t>£50.40 inc VAT - £866 inc VAT</t>
  </si>
  <si>
    <t>£1440 inc VAT - £2160 inc VAT</t>
  </si>
  <si>
    <t>£2880 inc VAT - £5760 inc VAT</t>
  </si>
  <si>
    <t>£4320 inc VAT - £5760 inc VAT</t>
  </si>
  <si>
    <t>£360 inc VAT - £5760 inc VAT</t>
  </si>
  <si>
    <t>£72 inc VAT - £324 inc VAT</t>
  </si>
  <si>
    <t>Oxford</t>
  </si>
  <si>
    <t>£63.60 inc VAT - £1229.40 inc VAT</t>
  </si>
  <si>
    <t>£407.52 inc VAT - £1618.80 inc VAT</t>
  </si>
  <si>
    <t>£537.78 inc VAT - £1618.80 inc VAT</t>
  </si>
  <si>
    <t>£255 inc VAT - £1618.80 inc VAT</t>
  </si>
  <si>
    <t>Sedgemoor</t>
  </si>
  <si>
    <t>£58 inc VAT - £173 inc VAT</t>
  </si>
  <si>
    <t>£116 inc VAT - £2160 inc VAT</t>
  </si>
  <si>
    <t>£58 inc VAT - £2160 inc VAT</t>
  </si>
  <si>
    <t>£58 inc VAT - £87 inc VAT</t>
  </si>
  <si>
    <t>Cannock Chase</t>
  </si>
  <si>
    <t xml:space="preserve">Free </t>
  </si>
  <si>
    <t>£2400 inc VAT - £4800 inc VAT</t>
  </si>
  <si>
    <t>£4800 inc VAT</t>
  </si>
  <si>
    <t>£1200 inc VAT - £4800 inc VAT</t>
  </si>
  <si>
    <t>Mole Valley</t>
  </si>
  <si>
    <t>£139.20 inc VAT</t>
  </si>
  <si>
    <t>Warwick</t>
  </si>
  <si>
    <t>£120 inc VAT - £2400 inc VAT</t>
  </si>
  <si>
    <t>£1800 inc VAT - £3600 inc VAT</t>
  </si>
  <si>
    <t>£1800 inc VAT - £5280 inc VAT</t>
  </si>
  <si>
    <t>£2640 inc VAT - £5280 inc VAT</t>
  </si>
  <si>
    <t>£840 inc VAT - £5280 inc VAT</t>
  </si>
  <si>
    <t>£360 inc VAT - £720 inc VAT</t>
  </si>
  <si>
    <t>High Peak</t>
  </si>
  <si>
    <t>Free - £570 inc VAT</t>
  </si>
  <si>
    <t>£425 inc VAT - £845 inc VAT</t>
  </si>
  <si>
    <t>£565 inc VAT - £1130 inc VAT</t>
  </si>
  <si>
    <t>£285 inc VAT - £1130 inc VAT</t>
  </si>
  <si>
    <t>East Hampshire</t>
  </si>
  <si>
    <t>£57 - £399</t>
  </si>
  <si>
    <t>£587 - £880.50</t>
  </si>
  <si>
    <t>£1082 - 10% Planning Fee</t>
  </si>
  <si>
    <t>10% Planning Fee</t>
  </si>
  <si>
    <t>£139 - 10% Planning Fee</t>
  </si>
  <si>
    <t>£54 - £218.50</t>
  </si>
  <si>
    <t>Ipswich</t>
  </si>
  <si>
    <t>Free - 10% Planning Fee</t>
  </si>
  <si>
    <t>Arun</t>
  </si>
  <si>
    <t>£60 inc VAT - £850 inc VAT</t>
  </si>
  <si>
    <t>£1500 inc VAT - £1530 inc VAT</t>
  </si>
  <si>
    <t>£1500 inc Vat - £4090 inc VAT</t>
  </si>
  <si>
    <t>£3960 inc VAT - £8130 inc VAT</t>
  </si>
  <si>
    <t>£200 inc VAT - £4800 inc VAT</t>
  </si>
  <si>
    <t>£40 inc VAT - £60 inc VAT</t>
  </si>
  <si>
    <t>Lower</t>
  </si>
  <si>
    <t>Upper</t>
  </si>
  <si>
    <t>Average</t>
  </si>
  <si>
    <t>Heredfordshire</t>
  </si>
  <si>
    <t>Lancashire</t>
  </si>
  <si>
    <t>Kent</t>
  </si>
  <si>
    <t>Lower Charge</t>
  </si>
  <si>
    <t>Upper Charge</t>
  </si>
  <si>
    <t>£17058,78</t>
  </si>
  <si>
    <t>£900 ph</t>
  </si>
  <si>
    <t>Count of Free service for minor / householder matters</t>
  </si>
  <si>
    <t>Count of Stated duration for service delivery (days)</t>
  </si>
  <si>
    <t>Fee charging</t>
  </si>
  <si>
    <t>yes</t>
  </si>
  <si>
    <t>Authority Types</t>
  </si>
  <si>
    <t>Scale - Residential Schemes less than 10 units - Response Type</t>
  </si>
  <si>
    <t>Scale - Residential Schemes 10 - 50 units - Response Type</t>
  </si>
  <si>
    <t>Scale - Residential Schemes 50 - 250 units - Response Type</t>
  </si>
  <si>
    <t>Scale - Residential Schemes 250+ units - Response Type</t>
  </si>
  <si>
    <t>Scale - Employment/Retail/Industrial/Commercial - Response Type</t>
  </si>
  <si>
    <t>Scale - Other - Response Type</t>
  </si>
  <si>
    <t>Verbal Only</t>
  </si>
  <si>
    <t>Total</t>
  </si>
  <si>
    <t>Combined Authority</t>
  </si>
  <si>
    <t>Prosperous Semi-Rural</t>
  </si>
  <si>
    <t>Charge</t>
  </si>
  <si>
    <t>Scale</t>
  </si>
  <si>
    <t>Response Type</t>
  </si>
  <si>
    <t>Residential Schemes less than 10 units</t>
  </si>
  <si>
    <t>Less than 7</t>
  </si>
  <si>
    <t>Residential Schemes 10 - 50 units</t>
  </si>
  <si>
    <t>Residential Schemes 50 - 250 units</t>
  </si>
  <si>
    <t>Residential Schemes 250+ units</t>
  </si>
  <si>
    <t>Employment/Retail/Industrial/Commercial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</si>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</sst>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left" vertical="center"/>
    </xf>
    <xf numFmtId="6" fontId="0" fillId="0" borderId="0" xfId="0" applyNumberFormat="1"/>
    <xf numFmtId="0" fontId="3" fillId="0" borderId="0" xfId="0" applyFont="1"/>
    <xf numFmtId="0" fontId="4" fillId="0" borderId="0" xfId="1" applyFont="1"/>
    <xf numFmtId="0" fontId="0" fillId="0" borderId="0" xfId="0" applyAlignment="1">
      <alignment horizontal="left" vertical="center"/>
    </xf>
    <xf numFmtId="8" fontId="0" fillId="0" borderId="0" xfId="0" applyNumberFormat="1"/>
    <xf numFmtId="0" fontId="1" fillId="0" borderId="0" xfId="1" applyFill="1"/>
    <xf numFmtId="0" fontId="1" fillId="0" borderId="0" xfId="1" applyAlignment="1">
      <alignment wrapText="1"/>
    </xf>
    <xf numFmtId="0" fontId="0" fillId="0" borderId="0" xfId="0" applyAlignment="1">
      <alignment horizontal="left"/>
    </xf>
    <xf numFmtId="0" fontId="0" fillId="0" borderId="1" xfId="0" applyBorder="1"/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6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6" fontId="3" fillId="0" borderId="0" xfId="0" applyNumberFormat="1" applyFont="1"/>
    <xf numFmtId="6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" fontId="0" fillId="0" borderId="0" xfId="0" applyNumberForma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[PAS Pre-application research outputs.xlsx]Duration response!PivotTable5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Count of Stated duration for service delivery (days)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'Duration response'!$B$3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'Duration response'!$A$4:$A$10</c:f>
              <c:strCache>
                <c:ptCount val="7"/>
                <c:pt idx="0">
                  <c:v>Not stated</c:v>
                </c:pt>
                <c:pt idx="1">
                  <c:v>Over 28</c:v>
                </c:pt>
                <c:pt idx="2">
                  <c:v>Response dependant</c:v>
                </c:pt>
                <c:pt idx="3">
                  <c:v>Scale dependant</c:v>
                </c:pt>
                <c:pt idx="4">
                  <c:v>Up to 14</c:v>
                </c:pt>
                <c:pt idx="5">
                  <c:v>Up to 21</c:v>
                </c:pt>
                <c:pt idx="6">
                  <c:v>Up to 28</c:v>
                </c:pt>
              </c:strCache>
            </c:strRef>
          </c:cat>
          <c:val>
            <c:numRef>
              <c:f>'Duration response'!$B$4:$B$10</c:f>
              <c:numCache>
                <c:formatCode>General</c:formatCode>
                <c:ptCount val="7"/>
                <c:pt idx="0">
                  <c:v>28</c:v>
                </c:pt>
                <c:pt idx="1">
                  <c:v>4</c:v>
                </c:pt>
                <c:pt idx="2">
                  <c:v>18</c:v>
                </c:pt>
                <c:pt idx="3">
                  <c:v>26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B-41BB-945B-8C613F22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6792288"/>
        <c:axId val="1769008928"/>
      </c:barChart>
      <c:catAx>
        <c:axId val="176679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008928"/>
        <c:crosses val="autoZero"/>
        <c:auto val="1"/>
        <c:lblAlgn val="ctr"/>
        <c:lblOffset val="100"/>
        <c:noMultiLvlLbl val="0"/>
      </c:catAx>
      <c:valAx>
        <c:axId val="176900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7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250+ units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'Scale - RS 250+'!$G$2</c:f>
              <c:strCache>
                <c:ptCount val="1"/>
                <c:pt idx="0">
                  <c:v>Lower Charge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RS 250+'!$A$3:$A$74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76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83</c:v>
                </c:pt>
                <c:pt idx="70">
                  <c:v>84</c:v>
                </c:pt>
                <c:pt idx="71">
                  <c:v>87</c:v>
                </c:pt>
              </c:numCache>
            </c:numRef>
          </c:cat>
          <c:val>
            <c:numRef>
              <c:f>'Scale - RS 250+'!$G$3:$G$74</c:f>
              <c:numCache>
                <c:formatCode>"£"#,##0_);[Red]\("£"#,##0\)</c:formatCode>
                <c:ptCount val="72"/>
                <c:pt idx="0">
                  <c:v>0</c:v>
                </c:pt>
                <c:pt idx="1">
                  <c:v>1056</c:v>
                </c:pt>
                <c:pt idx="2" formatCode="&quot;£&quot;#,##0.00_);[Red]\(&quot;£&quot;#,##0.00\)">
                  <c:v>2067.48</c:v>
                </c:pt>
                <c:pt idx="3" formatCode="&quot;£&quot;#,##0.00_);[Red]\(&quot;£&quot;#,##0.00\)">
                  <c:v>1392.92</c:v>
                </c:pt>
                <c:pt idx="4">
                  <c:v>0</c:v>
                </c:pt>
                <c:pt idx="5">
                  <c:v>3750</c:v>
                </c:pt>
                <c:pt idx="6" formatCode="&quot;£&quot;#,##0.00_);[Red]\(&quot;£&quot;#,##0.00\)">
                  <c:v>3119.04</c:v>
                </c:pt>
                <c:pt idx="7" formatCode="&quot;£&quot;#,##0.00_);[Red]\(&quot;£&quot;#,##0.00\)">
                  <c:v>892.2</c:v>
                </c:pt>
                <c:pt idx="8">
                  <c:v>2000</c:v>
                </c:pt>
                <c:pt idx="9">
                  <c:v>3000</c:v>
                </c:pt>
                <c:pt idx="10">
                  <c:v>15918</c:v>
                </c:pt>
                <c:pt idx="11">
                  <c:v>4588</c:v>
                </c:pt>
                <c:pt idx="12" formatCode="&quot;£&quot;#,##0.00_);[Red]\(&quot;£&quot;#,##0.00\)">
                  <c:v>1966.25</c:v>
                </c:pt>
                <c:pt idx="13" formatCode="&quot;£&quot;#,##0.00_);[Red]\(&quot;£&quot;#,##0.00\)">
                  <c:v>1601.26</c:v>
                </c:pt>
                <c:pt idx="14">
                  <c:v>3000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1886</c:v>
                </c:pt>
                <c:pt idx="19">
                  <c:v>800</c:v>
                </c:pt>
                <c:pt idx="20">
                  <c:v>2060</c:v>
                </c:pt>
                <c:pt idx="21">
                  <c:v>1050</c:v>
                </c:pt>
                <c:pt idx="22">
                  <c:v>695</c:v>
                </c:pt>
                <c:pt idx="23">
                  <c:v>3000</c:v>
                </c:pt>
                <c:pt idx="24">
                  <c:v>850</c:v>
                </c:pt>
                <c:pt idx="25">
                  <c:v>770</c:v>
                </c:pt>
                <c:pt idx="26">
                  <c:v>650</c:v>
                </c:pt>
                <c:pt idx="27">
                  <c:v>1000</c:v>
                </c:pt>
                <c:pt idx="28">
                  <c:v>3000</c:v>
                </c:pt>
                <c:pt idx="29" formatCode="&quot;£&quot;#,##0.00_);[Red]\(&quot;£&quot;#,##0.00\)">
                  <c:v>1036.8</c:v>
                </c:pt>
                <c:pt idx="30">
                  <c:v>1800</c:v>
                </c:pt>
                <c:pt idx="31">
                  <c:v>3000</c:v>
                </c:pt>
                <c:pt idx="32">
                  <c:v>550</c:v>
                </c:pt>
                <c:pt idx="33">
                  <c:v>2400</c:v>
                </c:pt>
                <c:pt idx="34">
                  <c:v>900</c:v>
                </c:pt>
                <c:pt idx="35">
                  <c:v>842</c:v>
                </c:pt>
                <c:pt idx="36">
                  <c:v>503</c:v>
                </c:pt>
                <c:pt idx="37">
                  <c:v>1100</c:v>
                </c:pt>
                <c:pt idx="38">
                  <c:v>5304</c:v>
                </c:pt>
                <c:pt idx="39">
                  <c:v>5000</c:v>
                </c:pt>
                <c:pt idx="40">
                  <c:v>1225</c:v>
                </c:pt>
                <c:pt idx="41">
                  <c:v>0</c:v>
                </c:pt>
                <c:pt idx="42">
                  <c:v>11400</c:v>
                </c:pt>
                <c:pt idx="43">
                  <c:v>1000</c:v>
                </c:pt>
                <c:pt idx="44">
                  <c:v>2872</c:v>
                </c:pt>
                <c:pt idx="45">
                  <c:v>1200</c:v>
                </c:pt>
                <c:pt idx="46">
                  <c:v>3600</c:v>
                </c:pt>
                <c:pt idx="47">
                  <c:v>3000</c:v>
                </c:pt>
                <c:pt idx="48">
                  <c:v>2250</c:v>
                </c:pt>
                <c:pt idx="49">
                  <c:v>3000</c:v>
                </c:pt>
                <c:pt idx="50">
                  <c:v>35000</c:v>
                </c:pt>
                <c:pt idx="51">
                  <c:v>1872</c:v>
                </c:pt>
                <c:pt idx="52">
                  <c:v>6917</c:v>
                </c:pt>
                <c:pt idx="53" formatCode="&quot;£&quot;#,##0.00_);[Red]\(&quot;£&quot;#,##0.00\)">
                  <c:v>1474.2</c:v>
                </c:pt>
                <c:pt idx="54">
                  <c:v>840</c:v>
                </c:pt>
                <c:pt idx="55">
                  <c:v>6600</c:v>
                </c:pt>
                <c:pt idx="56">
                  <c:v>10000</c:v>
                </c:pt>
                <c:pt idx="57">
                  <c:v>7324</c:v>
                </c:pt>
                <c:pt idx="58">
                  <c:v>9000</c:v>
                </c:pt>
                <c:pt idx="59">
                  <c:v>8350</c:v>
                </c:pt>
                <c:pt idx="60">
                  <c:v>3762</c:v>
                </c:pt>
                <c:pt idx="61">
                  <c:v>15000</c:v>
                </c:pt>
                <c:pt idx="62" formatCode="&quot;£&quot;#,##0.00_);[Red]\(&quot;£&quot;#,##0.00\)">
                  <c:v>17058.78</c:v>
                </c:pt>
                <c:pt idx="63">
                  <c:v>12362</c:v>
                </c:pt>
                <c:pt idx="64">
                  <c:v>2616</c:v>
                </c:pt>
                <c:pt idx="65">
                  <c:v>4320</c:v>
                </c:pt>
                <c:pt idx="66" formatCode="&quot;£&quot;#,##0.00_);[Red]\(&quot;£&quot;#,##0.00\)">
                  <c:v>537.78</c:v>
                </c:pt>
                <c:pt idx="67">
                  <c:v>116</c:v>
                </c:pt>
                <c:pt idx="68">
                  <c:v>4800</c:v>
                </c:pt>
                <c:pt idx="69">
                  <c:v>2640</c:v>
                </c:pt>
                <c:pt idx="70">
                  <c:v>565</c:v>
                </c:pt>
                <c:pt idx="71">
                  <c:v>3960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F-4BC7-9001-1E88FE426AB1}"/>
            </c:ext>
          </c:extLst>
        </c:ser>
        <c:ser>
          <c:idx val="3"/>
          <c:order val="1"/>
          <c:tx>
            <c:strRef>
              <c:f>'Scale - RS 250+'!$H$2</c:f>
              <c:strCache>
                <c:ptCount val="1"/>
                <c:pt idx="0">
                  <c:v>Upper Charge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'Scale - RS 250+'!$A$3:$A$74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76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83</c:v>
                </c:pt>
                <c:pt idx="70">
                  <c:v>84</c:v>
                </c:pt>
                <c:pt idx="71">
                  <c:v>87</c:v>
                </c:pt>
              </c:numCache>
            </c:numRef>
          </c:cat>
          <c:val>
            <c:numRef>
              <c:f>'Scale - RS 250+'!$H$3:$H$74</c:f>
              <c:numCache>
                <c:formatCode>"£"#,##0_);[Red]\("£"#,##0\)</c:formatCode>
                <c:ptCount val="72"/>
                <c:pt idx="0">
                  <c:v>0</c:v>
                </c:pt>
                <c:pt idx="1">
                  <c:v>1056</c:v>
                </c:pt>
                <c:pt idx="2" formatCode="&quot;£&quot;#,##0.00_);[Red]\(&quot;£&quot;#,##0.00\)">
                  <c:v>2067.48</c:v>
                </c:pt>
                <c:pt idx="3" formatCode="&quot;£&quot;#,##0.00_);[Red]\(&quot;£&quot;#,##0.00\)">
                  <c:v>1392.92</c:v>
                </c:pt>
                <c:pt idx="4">
                  <c:v>0</c:v>
                </c:pt>
                <c:pt idx="5">
                  <c:v>3750</c:v>
                </c:pt>
                <c:pt idx="6" formatCode="&quot;£&quot;#,##0.00_);[Red]\(&quot;£&quot;#,##0.00\)">
                  <c:v>3860.5</c:v>
                </c:pt>
                <c:pt idx="7" formatCode="&quot;£&quot;#,##0.00_);[Red]\(&quot;£&quot;#,##0.00\)">
                  <c:v>1558.8</c:v>
                </c:pt>
                <c:pt idx="8">
                  <c:v>2000</c:v>
                </c:pt>
                <c:pt idx="9">
                  <c:v>3000</c:v>
                </c:pt>
                <c:pt idx="10">
                  <c:v>15918</c:v>
                </c:pt>
                <c:pt idx="11">
                  <c:v>6555</c:v>
                </c:pt>
                <c:pt idx="12" formatCode="&quot;£&quot;#,##0.00_);[Red]\(&quot;£&quot;#,##0.00\)">
                  <c:v>3024.25</c:v>
                </c:pt>
                <c:pt idx="13">
                  <c:v>2761</c:v>
                </c:pt>
                <c:pt idx="14">
                  <c:v>11400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1886</c:v>
                </c:pt>
                <c:pt idx="19">
                  <c:v>3000</c:v>
                </c:pt>
                <c:pt idx="20">
                  <c:v>2060</c:v>
                </c:pt>
                <c:pt idx="21">
                  <c:v>1050</c:v>
                </c:pt>
                <c:pt idx="22">
                  <c:v>973</c:v>
                </c:pt>
                <c:pt idx="23">
                  <c:v>3000</c:v>
                </c:pt>
                <c:pt idx="24">
                  <c:v>1316</c:v>
                </c:pt>
                <c:pt idx="25">
                  <c:v>1155</c:v>
                </c:pt>
                <c:pt idx="26">
                  <c:v>1000</c:v>
                </c:pt>
                <c:pt idx="27">
                  <c:v>1000</c:v>
                </c:pt>
                <c:pt idx="28">
                  <c:v>3000</c:v>
                </c:pt>
                <c:pt idx="29" formatCode="&quot;£&quot;#,##0.00_);[Red]\(&quot;£&quot;#,##0.00\)">
                  <c:v>1555.2</c:v>
                </c:pt>
                <c:pt idx="30">
                  <c:v>1800</c:v>
                </c:pt>
                <c:pt idx="31">
                  <c:v>4500</c:v>
                </c:pt>
                <c:pt idx="32">
                  <c:v>550</c:v>
                </c:pt>
                <c:pt idx="33">
                  <c:v>2400</c:v>
                </c:pt>
                <c:pt idx="34">
                  <c:v>900</c:v>
                </c:pt>
                <c:pt idx="35">
                  <c:v>2474</c:v>
                </c:pt>
                <c:pt idx="36">
                  <c:v>503</c:v>
                </c:pt>
                <c:pt idx="37">
                  <c:v>3500</c:v>
                </c:pt>
                <c:pt idx="38">
                  <c:v>5304</c:v>
                </c:pt>
                <c:pt idx="39">
                  <c:v>7500</c:v>
                </c:pt>
                <c:pt idx="40">
                  <c:v>2450</c:v>
                </c:pt>
                <c:pt idx="41">
                  <c:v>0</c:v>
                </c:pt>
                <c:pt idx="42">
                  <c:v>19200</c:v>
                </c:pt>
                <c:pt idx="43">
                  <c:v>2250</c:v>
                </c:pt>
                <c:pt idx="44">
                  <c:v>4240</c:v>
                </c:pt>
                <c:pt idx="45">
                  <c:v>1200</c:v>
                </c:pt>
                <c:pt idx="46">
                  <c:v>3840</c:v>
                </c:pt>
                <c:pt idx="47">
                  <c:v>3360</c:v>
                </c:pt>
                <c:pt idx="48">
                  <c:v>2925</c:v>
                </c:pt>
                <c:pt idx="49">
                  <c:v>3000</c:v>
                </c:pt>
                <c:pt idx="50">
                  <c:v>35000</c:v>
                </c:pt>
                <c:pt idx="51">
                  <c:v>5583</c:v>
                </c:pt>
                <c:pt idx="52" formatCode="&quot;£&quot;#,##0.00_);[Red]\(&quot;£&quot;#,##0.00\)">
                  <c:v>10376.25</c:v>
                </c:pt>
                <c:pt idx="53" formatCode="&quot;£&quot;#,##0.00_);[Red]\(&quot;£&quot;#,##0.00\)">
                  <c:v>3254.6</c:v>
                </c:pt>
                <c:pt idx="54">
                  <c:v>966</c:v>
                </c:pt>
                <c:pt idx="55">
                  <c:v>7908</c:v>
                </c:pt>
                <c:pt idx="56">
                  <c:v>10000</c:v>
                </c:pt>
                <c:pt idx="57">
                  <c:v>7582</c:v>
                </c:pt>
                <c:pt idx="58">
                  <c:v>18750</c:v>
                </c:pt>
                <c:pt idx="59">
                  <c:v>13065</c:v>
                </c:pt>
                <c:pt idx="60">
                  <c:v>5646</c:v>
                </c:pt>
                <c:pt idx="61">
                  <c:v>22500</c:v>
                </c:pt>
                <c:pt idx="62" formatCode="&quot;£&quot;#,##0.00_);[Red]\(&quot;£&quot;#,##0.00\)">
                  <c:v>17058.78</c:v>
                </c:pt>
                <c:pt idx="63">
                  <c:v>12362</c:v>
                </c:pt>
                <c:pt idx="64">
                  <c:v>3270</c:v>
                </c:pt>
                <c:pt idx="65">
                  <c:v>5760</c:v>
                </c:pt>
                <c:pt idx="66" formatCode="&quot;£&quot;#,##0.00_);[Red]\(&quot;£&quot;#,##0.00\)">
                  <c:v>1618.8</c:v>
                </c:pt>
                <c:pt idx="67">
                  <c:v>2160</c:v>
                </c:pt>
                <c:pt idx="68">
                  <c:v>4800</c:v>
                </c:pt>
                <c:pt idx="69">
                  <c:v>5280</c:v>
                </c:pt>
                <c:pt idx="70">
                  <c:v>1130</c:v>
                </c:pt>
                <c:pt idx="71">
                  <c:v>8130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F-4BC7-9001-1E88FE426AB1}"/>
            </c:ext>
          </c:extLst>
        </c:ser>
        <c:ser>
          <c:idx val="0"/>
          <c:order val="2"/>
          <c:tx>
            <c:strRef>
              <c:f>'Scale - RS 250+'!$I$2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'Scale - RS 250+'!$A$3:$A$74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76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83</c:v>
                </c:pt>
                <c:pt idx="70">
                  <c:v>84</c:v>
                </c:pt>
                <c:pt idx="71">
                  <c:v>87</c:v>
                </c:pt>
              </c:numCache>
            </c:numRef>
          </c:cat>
          <c:val>
            <c:numRef>
              <c:f>'Scale - RS 250+'!$I$3:$I$74</c:f>
              <c:numCache>
                <c:formatCode>"£"#,##0_);[Red]\("£"#,##0\)</c:formatCode>
                <c:ptCount val="72"/>
                <c:pt idx="0">
                  <c:v>0</c:v>
                </c:pt>
                <c:pt idx="1">
                  <c:v>1056</c:v>
                </c:pt>
                <c:pt idx="2">
                  <c:v>2067.48</c:v>
                </c:pt>
                <c:pt idx="3">
                  <c:v>1392.92</c:v>
                </c:pt>
                <c:pt idx="4">
                  <c:v>0</c:v>
                </c:pt>
                <c:pt idx="5">
                  <c:v>3750</c:v>
                </c:pt>
                <c:pt idx="6">
                  <c:v>3489.77</c:v>
                </c:pt>
                <c:pt idx="7">
                  <c:v>1225.5</c:v>
                </c:pt>
                <c:pt idx="8">
                  <c:v>2000</c:v>
                </c:pt>
                <c:pt idx="9">
                  <c:v>3000</c:v>
                </c:pt>
                <c:pt idx="10">
                  <c:v>15918</c:v>
                </c:pt>
                <c:pt idx="11">
                  <c:v>5571.5</c:v>
                </c:pt>
                <c:pt idx="12">
                  <c:v>2495.25</c:v>
                </c:pt>
                <c:pt idx="13">
                  <c:v>2181.13</c:v>
                </c:pt>
                <c:pt idx="14">
                  <c:v>7200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1886</c:v>
                </c:pt>
                <c:pt idx="19">
                  <c:v>1900</c:v>
                </c:pt>
                <c:pt idx="20">
                  <c:v>2060</c:v>
                </c:pt>
                <c:pt idx="21">
                  <c:v>1050</c:v>
                </c:pt>
                <c:pt idx="22">
                  <c:v>834</c:v>
                </c:pt>
                <c:pt idx="23">
                  <c:v>3000</c:v>
                </c:pt>
                <c:pt idx="24">
                  <c:v>1083</c:v>
                </c:pt>
                <c:pt idx="25">
                  <c:v>962.5</c:v>
                </c:pt>
                <c:pt idx="26">
                  <c:v>825</c:v>
                </c:pt>
                <c:pt idx="27">
                  <c:v>1000</c:v>
                </c:pt>
                <c:pt idx="28">
                  <c:v>3000</c:v>
                </c:pt>
                <c:pt idx="29">
                  <c:v>1296</c:v>
                </c:pt>
                <c:pt idx="30">
                  <c:v>1800</c:v>
                </c:pt>
                <c:pt idx="31">
                  <c:v>3750</c:v>
                </c:pt>
                <c:pt idx="32">
                  <c:v>550</c:v>
                </c:pt>
                <c:pt idx="33">
                  <c:v>2400</c:v>
                </c:pt>
                <c:pt idx="34">
                  <c:v>900</c:v>
                </c:pt>
                <c:pt idx="35">
                  <c:v>1658</c:v>
                </c:pt>
                <c:pt idx="36">
                  <c:v>503</c:v>
                </c:pt>
                <c:pt idx="37">
                  <c:v>2300</c:v>
                </c:pt>
                <c:pt idx="38">
                  <c:v>5304</c:v>
                </c:pt>
                <c:pt idx="39">
                  <c:v>6250</c:v>
                </c:pt>
                <c:pt idx="40">
                  <c:v>1837.5</c:v>
                </c:pt>
                <c:pt idx="41">
                  <c:v>0</c:v>
                </c:pt>
                <c:pt idx="42">
                  <c:v>15300</c:v>
                </c:pt>
                <c:pt idx="43">
                  <c:v>1625</c:v>
                </c:pt>
                <c:pt idx="44">
                  <c:v>3556</c:v>
                </c:pt>
                <c:pt idx="45">
                  <c:v>1200</c:v>
                </c:pt>
                <c:pt idx="46">
                  <c:v>3720</c:v>
                </c:pt>
                <c:pt idx="47">
                  <c:v>3180</c:v>
                </c:pt>
                <c:pt idx="48">
                  <c:v>2587.5</c:v>
                </c:pt>
                <c:pt idx="49">
                  <c:v>3000</c:v>
                </c:pt>
                <c:pt idx="50">
                  <c:v>35000</c:v>
                </c:pt>
                <c:pt idx="51">
                  <c:v>3727.5</c:v>
                </c:pt>
                <c:pt idx="52">
                  <c:v>8646.625</c:v>
                </c:pt>
                <c:pt idx="53">
                  <c:v>2364.4</c:v>
                </c:pt>
                <c:pt idx="54">
                  <c:v>903</c:v>
                </c:pt>
                <c:pt idx="55">
                  <c:v>7254</c:v>
                </c:pt>
                <c:pt idx="56">
                  <c:v>10000</c:v>
                </c:pt>
                <c:pt idx="57">
                  <c:v>7453</c:v>
                </c:pt>
                <c:pt idx="58">
                  <c:v>13875</c:v>
                </c:pt>
                <c:pt idx="59">
                  <c:v>10707.5</c:v>
                </c:pt>
                <c:pt idx="60">
                  <c:v>4704</c:v>
                </c:pt>
                <c:pt idx="61">
                  <c:v>18750</c:v>
                </c:pt>
                <c:pt idx="62">
                  <c:v>17058.78</c:v>
                </c:pt>
                <c:pt idx="63">
                  <c:v>12362</c:v>
                </c:pt>
                <c:pt idx="64">
                  <c:v>2943</c:v>
                </c:pt>
                <c:pt idx="65">
                  <c:v>5040</c:v>
                </c:pt>
                <c:pt idx="66">
                  <c:v>1078.29</c:v>
                </c:pt>
                <c:pt idx="67">
                  <c:v>1138</c:v>
                </c:pt>
                <c:pt idx="68">
                  <c:v>4800</c:v>
                </c:pt>
                <c:pt idx="69">
                  <c:v>3960</c:v>
                </c:pt>
                <c:pt idx="70">
                  <c:v>847.5</c:v>
                </c:pt>
                <c:pt idx="71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F-4BC7-9001-1E88FE426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Emp/Ind/Ret/Com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'Scale - Emp_Ret_Ind_Com'!$G$2</c:f>
              <c:strCache>
                <c:ptCount val="1"/>
                <c:pt idx="0">
                  <c:v>Lower Charge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Emp_Ret_Ind_Com'!$A$3:$A$72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#N/A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  <c:pt idx="54">
                  <c:v>66</c:v>
                </c:pt>
                <c:pt idx="55">
                  <c:v>67</c:v>
                </c:pt>
                <c:pt idx="56">
                  <c:v>68</c:v>
                </c:pt>
                <c:pt idx="57">
                  <c:v>69</c:v>
                </c:pt>
                <c:pt idx="58">
                  <c:v>70</c:v>
                </c:pt>
                <c:pt idx="59">
                  <c:v>71</c:v>
                </c:pt>
                <c:pt idx="60">
                  <c:v>72</c:v>
                </c:pt>
                <c:pt idx="61">
                  <c:v>73</c:v>
                </c:pt>
                <c:pt idx="62">
                  <c:v>76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83</c:v>
                </c:pt>
                <c:pt idx="68">
                  <c:v>84</c:v>
                </c:pt>
                <c:pt idx="69">
                  <c:v>87</c:v>
                </c:pt>
              </c:numCache>
            </c:numRef>
          </c:cat>
          <c:val>
            <c:numRef>
              <c:f>'Scale - Emp_Ret_Ind_Com'!$G$3:$G$72</c:f>
              <c:numCache>
                <c:formatCode>"£"#,##0_);[Red]\("£"#,##0\)</c:formatCode>
                <c:ptCount val="70"/>
                <c:pt idx="0">
                  <c:v>0</c:v>
                </c:pt>
                <c:pt idx="1">
                  <c:v>144</c:v>
                </c:pt>
                <c:pt idx="2" formatCode="&quot;£&quot;#,##0.00_);[Red]\(&quot;£&quot;#,##0.00\)">
                  <c:v>253.8</c:v>
                </c:pt>
                <c:pt idx="3" formatCode="&quot;£&quot;#,##0.00_);[Red]\(&quot;£&quot;#,##0.00\)">
                  <c:v>384.24</c:v>
                </c:pt>
                <c:pt idx="4">
                  <c:v>0</c:v>
                </c:pt>
                <c:pt idx="5">
                  <c:v>556</c:v>
                </c:pt>
                <c:pt idx="6" formatCode="&quot;£&quot;#,##0.00_);[Red]\(&quot;£&quot;#,##0.00\)">
                  <c:v>122.8</c:v>
                </c:pt>
                <c:pt idx="7">
                  <c:v>200</c:v>
                </c:pt>
                <c:pt idx="8">
                  <c:v>445</c:v>
                </c:pt>
                <c:pt idx="9">
                  <c:v>132</c:v>
                </c:pt>
                <c:pt idx="10">
                  <c:v>201</c:v>
                </c:pt>
                <c:pt idx="11" formatCode="&quot;£&quot;#,##0.00_);[Red]\(&quot;£&quot;#,##0.00\)">
                  <c:v>278.5</c:v>
                </c:pt>
                <c:pt idx="12">
                  <c:v>167</c:v>
                </c:pt>
                <c:pt idx="13">
                  <c:v>3000</c:v>
                </c:pt>
                <c:pt idx="14" formatCode="&quot;£&quot;#,##0.00_);[Red]\(&quot;£&quot;#,##0.00\)">
                  <c:v>630.4</c:v>
                </c:pt>
                <c:pt idx="15">
                  <c:v>268</c:v>
                </c:pt>
                <c:pt idx="16">
                  <c:v>240</c:v>
                </c:pt>
                <c:pt idx="17">
                  <c:v>104</c:v>
                </c:pt>
                <c:pt idx="18">
                  <c:v>250</c:v>
                </c:pt>
                <c:pt idx="19">
                  <c:v>265</c:v>
                </c:pt>
                <c:pt idx="20">
                  <c:v>200</c:v>
                </c:pt>
                <c:pt idx="21">
                  <c:v>139</c:v>
                </c:pt>
                <c:pt idx="22">
                  <c:v>450</c:v>
                </c:pt>
                <c:pt idx="23">
                  <c:v>90</c:v>
                </c:pt>
                <c:pt idx="24">
                  <c:v>35</c:v>
                </c:pt>
                <c:pt idx="25">
                  <c:v>60</c:v>
                </c:pt>
                <c:pt idx="26">
                  <c:v>250</c:v>
                </c:pt>
                <c:pt idx="27">
                  <c:v>200</c:v>
                </c:pt>
                <c:pt idx="28" formatCode="&quot;£&quot;#,##0.00_);[Red]\(&quot;£&quot;#,##0.00\)">
                  <c:v>1036.8</c:v>
                </c:pt>
                <c:pt idx="29">
                  <c:v>1800</c:v>
                </c:pt>
                <c:pt idx="30">
                  <c:v>462</c:v>
                </c:pt>
                <c:pt idx="31" formatCode="&quot;£&quot;#,##0.00_);[Red]\(&quot;£&quot;#,##0.00\)">
                  <c:v>443.45</c:v>
                </c:pt>
                <c:pt idx="32">
                  <c:v>450</c:v>
                </c:pt>
                <c:pt idx="33">
                  <c:v>389</c:v>
                </c:pt>
                <c:pt idx="34">
                  <c:v>150</c:v>
                </c:pt>
                <c:pt idx="35">
                  <c:v>255</c:v>
                </c:pt>
                <c:pt idx="36">
                  <c:v>503</c:v>
                </c:pt>
                <c:pt idx="37">
                  <c:v>275</c:v>
                </c:pt>
                <c:pt idx="38">
                  <c:v>221</c:v>
                </c:pt>
                <c:pt idx="39">
                  <c:v>0</c:v>
                </c:pt>
                <c:pt idx="40">
                  <c:v>4200</c:v>
                </c:pt>
                <c:pt idx="41" formatCode="&quot;£&quot;#,##0.00_);[Red]\(&quot;£&quot;#,##0.00\)">
                  <c:v>282.5</c:v>
                </c:pt>
                <c:pt idx="42">
                  <c:v>400</c:v>
                </c:pt>
                <c:pt idx="43">
                  <c:v>160</c:v>
                </c:pt>
                <c:pt idx="44">
                  <c:v>300</c:v>
                </c:pt>
                <c:pt idx="45">
                  <c:v>90</c:v>
                </c:pt>
                <c:pt idx="46">
                  <c:v>1064</c:v>
                </c:pt>
                <c:pt idx="47">
                  <c:v>570</c:v>
                </c:pt>
                <c:pt idx="48">
                  <c:v>176</c:v>
                </c:pt>
                <c:pt idx="49">
                  <c:v>510</c:v>
                </c:pt>
                <c:pt idx="50">
                  <c:v>165</c:v>
                </c:pt>
                <c:pt idx="51">
                  <c:v>90</c:v>
                </c:pt>
                <c:pt idx="52">
                  <c:v>61</c:v>
                </c:pt>
                <c:pt idx="53">
                  <c:v>1250</c:v>
                </c:pt>
                <c:pt idx="54">
                  <c:v>1156</c:v>
                </c:pt>
                <c:pt idx="55">
                  <c:v>270</c:v>
                </c:pt>
                <c:pt idx="56" formatCode="&quot;£&quot;#,##0.00_);[Red]\(&quot;£&quot;#,##0.00\)">
                  <c:v>403.8</c:v>
                </c:pt>
                <c:pt idx="57">
                  <c:v>2010</c:v>
                </c:pt>
                <c:pt idx="58">
                  <c:v>186</c:v>
                </c:pt>
                <c:pt idx="59">
                  <c:v>300</c:v>
                </c:pt>
                <c:pt idx="60" formatCode="&quot;£&quot;#,##0.00_);[Red]\(&quot;£&quot;#,##0.00\)">
                  <c:v>1138.0899999999999</c:v>
                </c:pt>
                <c:pt idx="61">
                  <c:v>2333</c:v>
                </c:pt>
                <c:pt idx="62">
                  <c:v>600</c:v>
                </c:pt>
                <c:pt idx="63">
                  <c:v>260</c:v>
                </c:pt>
                <c:pt idx="64">
                  <c:v>255</c:v>
                </c:pt>
                <c:pt idx="65">
                  <c:v>58</c:v>
                </c:pt>
                <c:pt idx="66">
                  <c:v>1200</c:v>
                </c:pt>
                <c:pt idx="67">
                  <c:v>840</c:v>
                </c:pt>
                <c:pt idx="68">
                  <c:v>285</c:v>
                </c:pt>
                <c:pt idx="69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5-4185-8F53-FBC3CA4FD2BD}"/>
            </c:ext>
          </c:extLst>
        </c:ser>
        <c:ser>
          <c:idx val="3"/>
          <c:order val="1"/>
          <c:tx>
            <c:strRef>
              <c:f>'Scale - Emp_Ret_Ind_Com'!$H$2</c:f>
              <c:strCache>
                <c:ptCount val="1"/>
                <c:pt idx="0">
                  <c:v>Upper Charge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'Scale - Emp_Ret_Ind_Com'!$A$3:$A$72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#N/A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  <c:pt idx="54">
                  <c:v>66</c:v>
                </c:pt>
                <c:pt idx="55">
                  <c:v>67</c:v>
                </c:pt>
                <c:pt idx="56">
                  <c:v>68</c:v>
                </c:pt>
                <c:pt idx="57">
                  <c:v>69</c:v>
                </c:pt>
                <c:pt idx="58">
                  <c:v>70</c:v>
                </c:pt>
                <c:pt idx="59">
                  <c:v>71</c:v>
                </c:pt>
                <c:pt idx="60">
                  <c:v>72</c:v>
                </c:pt>
                <c:pt idx="61">
                  <c:v>73</c:v>
                </c:pt>
                <c:pt idx="62">
                  <c:v>76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83</c:v>
                </c:pt>
                <c:pt idx="68">
                  <c:v>84</c:v>
                </c:pt>
                <c:pt idx="69">
                  <c:v>87</c:v>
                </c:pt>
              </c:numCache>
            </c:numRef>
          </c:cat>
          <c:val>
            <c:numRef>
              <c:f>'Scale - Emp_Ret_Ind_Com'!$H$3:$H$72</c:f>
              <c:numCache>
                <c:formatCode>"£"#,##0_);[Red]\("£"#,##0\)</c:formatCode>
                <c:ptCount val="70"/>
                <c:pt idx="0">
                  <c:v>0</c:v>
                </c:pt>
                <c:pt idx="1">
                  <c:v>1056</c:v>
                </c:pt>
                <c:pt idx="2" formatCode="&quot;£&quot;#,##0.00_);[Red]\(&quot;£&quot;#,##0.00\)">
                  <c:v>1688.4</c:v>
                </c:pt>
                <c:pt idx="3" formatCode="&quot;£&quot;#,##0.00_);[Red]\(&quot;£&quot;#,##0.00\)">
                  <c:v>1392.92</c:v>
                </c:pt>
                <c:pt idx="4">
                  <c:v>0</c:v>
                </c:pt>
                <c:pt idx="5" formatCode="&quot;£&quot;#,##0.00_);[Red]\(&quot;£&quot;#,##0.00\)">
                  <c:v>3860.5</c:v>
                </c:pt>
                <c:pt idx="6" formatCode="&quot;£&quot;#,##0.00_);[Red]\(&quot;£&quot;#,##0.00\)">
                  <c:v>1558.8</c:v>
                </c:pt>
                <c:pt idx="7">
                  <c:v>2000</c:v>
                </c:pt>
                <c:pt idx="8">
                  <c:v>3000</c:v>
                </c:pt>
                <c:pt idx="9" formatCode="&quot;£&quot;#,##0.00_);[Red]\(&quot;£&quot;#,##0.00\)">
                  <c:v>5539.2</c:v>
                </c:pt>
                <c:pt idx="10">
                  <c:v>6533</c:v>
                </c:pt>
                <c:pt idx="11" formatCode="&quot;£&quot;#,##0.00_);[Red]\(&quot;£&quot;#,##0.00\)">
                  <c:v>3024.25</c:v>
                </c:pt>
                <c:pt idx="12">
                  <c:v>2761</c:v>
                </c:pt>
                <c:pt idx="13">
                  <c:v>11400</c:v>
                </c:pt>
                <c:pt idx="14">
                  <c:v>3783</c:v>
                </c:pt>
                <c:pt idx="15">
                  <c:v>2913</c:v>
                </c:pt>
                <c:pt idx="16">
                  <c:v>1200</c:v>
                </c:pt>
                <c:pt idx="17">
                  <c:v>1886</c:v>
                </c:pt>
                <c:pt idx="18">
                  <c:v>2000</c:v>
                </c:pt>
                <c:pt idx="19">
                  <c:v>2060</c:v>
                </c:pt>
                <c:pt idx="20">
                  <c:v>1050</c:v>
                </c:pt>
                <c:pt idx="21">
                  <c:v>973</c:v>
                </c:pt>
                <c:pt idx="22">
                  <c:v>450</c:v>
                </c:pt>
                <c:pt idx="23">
                  <c:v>1316</c:v>
                </c:pt>
                <c:pt idx="24">
                  <c:v>1155</c:v>
                </c:pt>
                <c:pt idx="25">
                  <c:v>1000</c:v>
                </c:pt>
                <c:pt idx="26">
                  <c:v>1000</c:v>
                </c:pt>
                <c:pt idx="27">
                  <c:v>3000</c:v>
                </c:pt>
                <c:pt idx="28">
                  <c:v>1555.2</c:v>
                </c:pt>
                <c:pt idx="29">
                  <c:v>1800</c:v>
                </c:pt>
                <c:pt idx="30">
                  <c:v>4500</c:v>
                </c:pt>
                <c:pt idx="31">
                  <c:v>1330.35</c:v>
                </c:pt>
                <c:pt idx="32">
                  <c:v>450</c:v>
                </c:pt>
                <c:pt idx="33">
                  <c:v>2400</c:v>
                </c:pt>
                <c:pt idx="34">
                  <c:v>0</c:v>
                </c:pt>
                <c:pt idx="35">
                  <c:v>2474</c:v>
                </c:pt>
                <c:pt idx="36">
                  <c:v>503</c:v>
                </c:pt>
                <c:pt idx="37">
                  <c:v>3500</c:v>
                </c:pt>
                <c:pt idx="38">
                  <c:v>2450</c:v>
                </c:pt>
                <c:pt idx="39">
                  <c:v>0</c:v>
                </c:pt>
                <c:pt idx="40">
                  <c:v>19200</c:v>
                </c:pt>
                <c:pt idx="41">
                  <c:v>4240</c:v>
                </c:pt>
                <c:pt idx="42">
                  <c:v>1200</c:v>
                </c:pt>
                <c:pt idx="43">
                  <c:v>3840</c:v>
                </c:pt>
                <c:pt idx="44">
                  <c:v>3360</c:v>
                </c:pt>
                <c:pt idx="45">
                  <c:v>2025</c:v>
                </c:pt>
                <c:pt idx="46">
                  <c:v>3000</c:v>
                </c:pt>
                <c:pt idx="47">
                  <c:v>8280</c:v>
                </c:pt>
                <c:pt idx="48">
                  <c:v>5583</c:v>
                </c:pt>
                <c:pt idx="49" formatCode="&quot;£&quot;#,##0.00_);[Red]\(&quot;£&quot;#,##0.00\)">
                  <c:v>10376.25</c:v>
                </c:pt>
                <c:pt idx="50" formatCode="&quot;£&quot;#,##0.00_);[Red]\(&quot;£&quot;#,##0.00\)">
                  <c:v>3254.6</c:v>
                </c:pt>
                <c:pt idx="51">
                  <c:v>966</c:v>
                </c:pt>
                <c:pt idx="52">
                  <c:v>7908</c:v>
                </c:pt>
                <c:pt idx="53">
                  <c:v>10000</c:v>
                </c:pt>
                <c:pt idx="54">
                  <c:v>7582</c:v>
                </c:pt>
                <c:pt idx="55">
                  <c:v>18750</c:v>
                </c:pt>
                <c:pt idx="56" formatCode="&quot;£&quot;#,##0.00_);[Red]\(&quot;£&quot;#,##0.00\)">
                  <c:v>7770.7</c:v>
                </c:pt>
                <c:pt idx="57">
                  <c:v>13065</c:v>
                </c:pt>
                <c:pt idx="58">
                  <c:v>5646</c:v>
                </c:pt>
                <c:pt idx="59">
                  <c:v>22500</c:v>
                </c:pt>
                <c:pt idx="60" formatCode="&quot;£&quot;#,##0.00_);[Red]\(&quot;£&quot;#,##0.00\)">
                  <c:v>17057.73</c:v>
                </c:pt>
                <c:pt idx="61">
                  <c:v>12362</c:v>
                </c:pt>
                <c:pt idx="62">
                  <c:v>3270</c:v>
                </c:pt>
                <c:pt idx="63">
                  <c:v>5760</c:v>
                </c:pt>
                <c:pt idx="64" formatCode="&quot;£&quot;#,##0.00_);[Red]\(&quot;£&quot;#,##0.00\)">
                  <c:v>1618.8</c:v>
                </c:pt>
                <c:pt idx="65">
                  <c:v>2160</c:v>
                </c:pt>
                <c:pt idx="66">
                  <c:v>4800</c:v>
                </c:pt>
                <c:pt idx="67">
                  <c:v>5280</c:v>
                </c:pt>
                <c:pt idx="68">
                  <c:v>1130</c:v>
                </c:pt>
                <c:pt idx="69">
                  <c:v>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5-4185-8F53-FBC3CA4FD2BD}"/>
            </c:ext>
          </c:extLst>
        </c:ser>
        <c:ser>
          <c:idx val="0"/>
          <c:order val="2"/>
          <c:tx>
            <c:strRef>
              <c:f>'Scale - Emp_Ret_Ind_Com'!$I$2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'Scale - Emp_Ret_Ind_Com'!$A$3:$A$72</c:f>
              <c:numCache>
                <c:formatCode>General</c:formatCode>
                <c:ptCount val="7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#N/A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  <c:pt idx="54">
                  <c:v>66</c:v>
                </c:pt>
                <c:pt idx="55">
                  <c:v>67</c:v>
                </c:pt>
                <c:pt idx="56">
                  <c:v>68</c:v>
                </c:pt>
                <c:pt idx="57">
                  <c:v>69</c:v>
                </c:pt>
                <c:pt idx="58">
                  <c:v>70</c:v>
                </c:pt>
                <c:pt idx="59">
                  <c:v>71</c:v>
                </c:pt>
                <c:pt idx="60">
                  <c:v>72</c:v>
                </c:pt>
                <c:pt idx="61">
                  <c:v>73</c:v>
                </c:pt>
                <c:pt idx="62">
                  <c:v>76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83</c:v>
                </c:pt>
                <c:pt idx="68">
                  <c:v>84</c:v>
                </c:pt>
                <c:pt idx="69">
                  <c:v>87</c:v>
                </c:pt>
              </c:numCache>
            </c:numRef>
          </c:cat>
          <c:val>
            <c:numRef>
              <c:f>'Scale - Emp_Ret_Ind_Com'!$I$3:$I$72</c:f>
              <c:numCache>
                <c:formatCode>"£"#,##0_);[Red]\("£"#,##0\)</c:formatCode>
                <c:ptCount val="70"/>
                <c:pt idx="0">
                  <c:v>0</c:v>
                </c:pt>
                <c:pt idx="1">
                  <c:v>600</c:v>
                </c:pt>
                <c:pt idx="2">
                  <c:v>971.1</c:v>
                </c:pt>
                <c:pt idx="3">
                  <c:v>888.58</c:v>
                </c:pt>
                <c:pt idx="4">
                  <c:v>0</c:v>
                </c:pt>
                <c:pt idx="5">
                  <c:v>2208.25</c:v>
                </c:pt>
                <c:pt idx="6">
                  <c:v>840.8</c:v>
                </c:pt>
                <c:pt idx="7">
                  <c:v>1100</c:v>
                </c:pt>
                <c:pt idx="8">
                  <c:v>1722.5</c:v>
                </c:pt>
                <c:pt idx="9">
                  <c:v>2835.6</c:v>
                </c:pt>
                <c:pt idx="10">
                  <c:v>3367</c:v>
                </c:pt>
                <c:pt idx="11">
                  <c:v>1651.375</c:v>
                </c:pt>
                <c:pt idx="12">
                  <c:v>1464</c:v>
                </c:pt>
                <c:pt idx="13">
                  <c:v>7200</c:v>
                </c:pt>
                <c:pt idx="14">
                  <c:v>2206.6999999999998</c:v>
                </c:pt>
                <c:pt idx="15">
                  <c:v>1590.5</c:v>
                </c:pt>
                <c:pt idx="16">
                  <c:v>720</c:v>
                </c:pt>
                <c:pt idx="17">
                  <c:v>995</c:v>
                </c:pt>
                <c:pt idx="18">
                  <c:v>1125</c:v>
                </c:pt>
                <c:pt idx="19">
                  <c:v>1162.5</c:v>
                </c:pt>
                <c:pt idx="20">
                  <c:v>625</c:v>
                </c:pt>
                <c:pt idx="21">
                  <c:v>556</c:v>
                </c:pt>
                <c:pt idx="22">
                  <c:v>450</c:v>
                </c:pt>
                <c:pt idx="23">
                  <c:v>703</c:v>
                </c:pt>
                <c:pt idx="24">
                  <c:v>595</c:v>
                </c:pt>
                <c:pt idx="25">
                  <c:v>530</c:v>
                </c:pt>
                <c:pt idx="26">
                  <c:v>625</c:v>
                </c:pt>
                <c:pt idx="27">
                  <c:v>1600</c:v>
                </c:pt>
                <c:pt idx="28">
                  <c:v>1296</c:v>
                </c:pt>
                <c:pt idx="29">
                  <c:v>1800</c:v>
                </c:pt>
                <c:pt idx="30">
                  <c:v>2481</c:v>
                </c:pt>
                <c:pt idx="31">
                  <c:v>886.9</c:v>
                </c:pt>
                <c:pt idx="32">
                  <c:v>450</c:v>
                </c:pt>
                <c:pt idx="33">
                  <c:v>1394.5</c:v>
                </c:pt>
                <c:pt idx="34">
                  <c:v>150</c:v>
                </c:pt>
                <c:pt idx="35">
                  <c:v>1364.5</c:v>
                </c:pt>
                <c:pt idx="36">
                  <c:v>503</c:v>
                </c:pt>
                <c:pt idx="37">
                  <c:v>1887.5</c:v>
                </c:pt>
                <c:pt idx="38">
                  <c:v>1335.5</c:v>
                </c:pt>
                <c:pt idx="39">
                  <c:v>0</c:v>
                </c:pt>
                <c:pt idx="40">
                  <c:v>11700</c:v>
                </c:pt>
                <c:pt idx="41">
                  <c:v>2261.25</c:v>
                </c:pt>
                <c:pt idx="42">
                  <c:v>800</c:v>
                </c:pt>
                <c:pt idx="43">
                  <c:v>2000</c:v>
                </c:pt>
                <c:pt idx="44">
                  <c:v>1830</c:v>
                </c:pt>
                <c:pt idx="45">
                  <c:v>1057.5</c:v>
                </c:pt>
                <c:pt idx="46">
                  <c:v>2032</c:v>
                </c:pt>
                <c:pt idx="47">
                  <c:v>4425</c:v>
                </c:pt>
                <c:pt idx="48">
                  <c:v>2879.5</c:v>
                </c:pt>
                <c:pt idx="49">
                  <c:v>5443.125</c:v>
                </c:pt>
                <c:pt idx="50">
                  <c:v>1709.8</c:v>
                </c:pt>
                <c:pt idx="51">
                  <c:v>528</c:v>
                </c:pt>
                <c:pt idx="52">
                  <c:v>3984.5</c:v>
                </c:pt>
                <c:pt idx="53">
                  <c:v>5625</c:v>
                </c:pt>
                <c:pt idx="54">
                  <c:v>4369</c:v>
                </c:pt>
                <c:pt idx="55">
                  <c:v>9510</c:v>
                </c:pt>
                <c:pt idx="56">
                  <c:v>4087.25</c:v>
                </c:pt>
                <c:pt idx="57">
                  <c:v>7537.5</c:v>
                </c:pt>
                <c:pt idx="58">
                  <c:v>2916</c:v>
                </c:pt>
                <c:pt idx="59">
                  <c:v>11400</c:v>
                </c:pt>
                <c:pt idx="60">
                  <c:v>9097.91</c:v>
                </c:pt>
                <c:pt idx="61">
                  <c:v>7347.5</c:v>
                </c:pt>
                <c:pt idx="62">
                  <c:v>1935</c:v>
                </c:pt>
                <c:pt idx="63">
                  <c:v>3010</c:v>
                </c:pt>
                <c:pt idx="64">
                  <c:v>936.9</c:v>
                </c:pt>
                <c:pt idx="65">
                  <c:v>1109</c:v>
                </c:pt>
                <c:pt idx="66">
                  <c:v>3000</c:v>
                </c:pt>
                <c:pt idx="67">
                  <c:v>3060</c:v>
                </c:pt>
                <c:pt idx="68">
                  <c:v>707.5</c:v>
                </c:pt>
                <c:pt idx="69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5-4185-8F53-FBC3CA4FD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Other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'Scale - Others'!$G$2</c:f>
              <c:strCache>
                <c:ptCount val="1"/>
                <c:pt idx="0">
                  <c:v>Lower Charge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Others'!$A$3:$A$55</c:f>
              <c:numCache>
                <c:formatCode>General</c:formatCode>
                <c:ptCount val="5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#N/A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43</c:v>
                </c:pt>
                <c:pt idx="27">
                  <c:v>46</c:v>
                </c:pt>
                <c:pt idx="28">
                  <c:v>47</c:v>
                </c:pt>
                <c:pt idx="29">
                  <c:v>49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56</c:v>
                </c:pt>
                <c:pt idx="34">
                  <c:v>59</c:v>
                </c:pt>
                <c:pt idx="35">
                  <c:v>61</c:v>
                </c:pt>
                <c:pt idx="36">
                  <c:v>62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78</c:v>
                </c:pt>
                <c:pt idx="49">
                  <c:v>80</c:v>
                </c:pt>
                <c:pt idx="50">
                  <c:v>83</c:v>
                </c:pt>
                <c:pt idx="51">
                  <c:v>85</c:v>
                </c:pt>
                <c:pt idx="52">
                  <c:v>87</c:v>
                </c:pt>
              </c:numCache>
            </c:numRef>
          </c:cat>
          <c:val>
            <c:numRef>
              <c:f>'Scale - Others'!$G$3:$G$55</c:f>
              <c:numCache>
                <c:formatCode>"£"#,##0_);[Red]\("£"#,##0\)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122</c:v>
                </c:pt>
                <c:pt idx="5">
                  <c:v>660</c:v>
                </c:pt>
                <c:pt idx="6">
                  <c:v>200</c:v>
                </c:pt>
                <c:pt idx="7">
                  <c:v>0</c:v>
                </c:pt>
                <c:pt idx="8">
                  <c:v>90</c:v>
                </c:pt>
                <c:pt idx="9" formatCode="&quot;£&quot;#,##0.00_);[Red]\(&quot;£&quot;#,##0.00\)">
                  <c:v>76.5</c:v>
                </c:pt>
                <c:pt idx="10">
                  <c:v>133</c:v>
                </c:pt>
                <c:pt idx="11" formatCode="&quot;£&quot;#,##0.00_);[Red]\(&quot;£&quot;#,##0.00\)">
                  <c:v>239.8</c:v>
                </c:pt>
                <c:pt idx="12">
                  <c:v>100</c:v>
                </c:pt>
                <c:pt idx="13" formatCode="&quot;£&quot;#,##0.00_);[Red]\(&quot;£&quot;#,##0.00\)">
                  <c:v>315.2</c:v>
                </c:pt>
                <c:pt idx="14">
                  <c:v>56</c:v>
                </c:pt>
                <c:pt idx="15">
                  <c:v>80</c:v>
                </c:pt>
                <c:pt idx="16">
                  <c:v>30</c:v>
                </c:pt>
                <c:pt idx="17">
                  <c:v>70</c:v>
                </c:pt>
                <c:pt idx="18">
                  <c:v>50</c:v>
                </c:pt>
                <c:pt idx="19">
                  <c:v>35</c:v>
                </c:pt>
                <c:pt idx="20">
                  <c:v>60</c:v>
                </c:pt>
                <c:pt idx="21" formatCode="&quot;£&quot;#,##0.00_);[Red]\(&quot;£&quot;#,##0.00\)">
                  <c:v>172.8</c:v>
                </c:pt>
                <c:pt idx="22">
                  <c:v>132</c:v>
                </c:pt>
                <c:pt idx="23">
                  <c:v>276</c:v>
                </c:pt>
                <c:pt idx="24" formatCode="&quot;£&quot;#,##0.00_);[Red]\(&quot;£&quot;#,##0.00\)">
                  <c:v>52.79</c:v>
                </c:pt>
                <c:pt idx="25">
                  <c:v>180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72</c:v>
                </c:pt>
                <c:pt idx="30">
                  <c:v>300</c:v>
                </c:pt>
                <c:pt idx="31" formatCode="&quot;£&quot;#,##0.00_);[Red]\(&quot;£&quot;#,##0.00\)">
                  <c:v>32.5</c:v>
                </c:pt>
                <c:pt idx="32">
                  <c:v>25</c:v>
                </c:pt>
                <c:pt idx="33">
                  <c:v>60</c:v>
                </c:pt>
                <c:pt idx="34">
                  <c:v>167</c:v>
                </c:pt>
                <c:pt idx="35">
                  <c:v>240</c:v>
                </c:pt>
                <c:pt idx="36">
                  <c:v>504</c:v>
                </c:pt>
                <c:pt idx="37">
                  <c:v>75</c:v>
                </c:pt>
                <c:pt idx="38">
                  <c:v>1156</c:v>
                </c:pt>
                <c:pt idx="39">
                  <c:v>0</c:v>
                </c:pt>
                <c:pt idx="40" formatCode="&quot;£&quot;#,##0.00_);[Red]\(&quot;£&quot;#,##0.00\)">
                  <c:v>306.8</c:v>
                </c:pt>
                <c:pt idx="41">
                  <c:v>2010</c:v>
                </c:pt>
                <c:pt idx="42">
                  <c:v>186</c:v>
                </c:pt>
                <c:pt idx="43">
                  <c:v>300</c:v>
                </c:pt>
                <c:pt idx="44" formatCode="&quot;£&quot;#,##0.00_);[Red]\(&quot;£&quot;#,##0.00\)">
                  <c:v>1138.0899999999999</c:v>
                </c:pt>
                <c:pt idx="45">
                  <c:v>417</c:v>
                </c:pt>
                <c:pt idx="46">
                  <c:v>285</c:v>
                </c:pt>
                <c:pt idx="47">
                  <c:v>85</c:v>
                </c:pt>
                <c:pt idx="48">
                  <c:v>72</c:v>
                </c:pt>
                <c:pt idx="49">
                  <c:v>58</c:v>
                </c:pt>
                <c:pt idx="50">
                  <c:v>360</c:v>
                </c:pt>
                <c:pt idx="51">
                  <c:v>54</c:v>
                </c:pt>
                <c:pt idx="5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2-482E-AD85-7D99E483E51E}"/>
            </c:ext>
          </c:extLst>
        </c:ser>
        <c:ser>
          <c:idx val="3"/>
          <c:order val="1"/>
          <c:tx>
            <c:strRef>
              <c:f>'Scale - Others'!$H$2</c:f>
              <c:strCache>
                <c:ptCount val="1"/>
                <c:pt idx="0">
                  <c:v>Upper Charge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'Scale - Others'!$A$3:$A$55</c:f>
              <c:numCache>
                <c:formatCode>General</c:formatCode>
                <c:ptCount val="5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#N/A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43</c:v>
                </c:pt>
                <c:pt idx="27">
                  <c:v>46</c:v>
                </c:pt>
                <c:pt idx="28">
                  <c:v>47</c:v>
                </c:pt>
                <c:pt idx="29">
                  <c:v>49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56</c:v>
                </c:pt>
                <c:pt idx="34">
                  <c:v>59</c:v>
                </c:pt>
                <c:pt idx="35">
                  <c:v>61</c:v>
                </c:pt>
                <c:pt idx="36">
                  <c:v>62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78</c:v>
                </c:pt>
                <c:pt idx="49">
                  <c:v>80</c:v>
                </c:pt>
                <c:pt idx="50">
                  <c:v>83</c:v>
                </c:pt>
                <c:pt idx="51">
                  <c:v>85</c:v>
                </c:pt>
                <c:pt idx="52">
                  <c:v>87</c:v>
                </c:pt>
              </c:numCache>
            </c:numRef>
          </c:cat>
          <c:val>
            <c:numRef>
              <c:f>'Scale - Others'!$H$3:$H$55</c:f>
              <c:numCache>
                <c:formatCode>"£"#,##0.00_);[Red]\("£"#,##0.00\)</c:formatCode>
                <c:ptCount val="53"/>
                <c:pt idx="0" formatCode="&quot;£&quot;#,##0_);[Red]\(&quot;£&quot;#,##0\)">
                  <c:v>0</c:v>
                </c:pt>
                <c:pt idx="1">
                  <c:v>253.8</c:v>
                </c:pt>
                <c:pt idx="2" formatCode="&quot;£&quot;#,##0_);[Red]\(&quot;£&quot;#,##0\)">
                  <c:v>0</c:v>
                </c:pt>
                <c:pt idx="3" formatCode="&quot;£&quot;#,##0_);[Red]\(&quot;£&quot;#,##0\)">
                  <c:v>250</c:v>
                </c:pt>
                <c:pt idx="4" formatCode="&quot;£&quot;#,##0_);[Red]\(&quot;£&quot;#,##0\)">
                  <c:v>122</c:v>
                </c:pt>
                <c:pt idx="5" formatCode="&quot;£&quot;#,##0_);[Red]\(&quot;£&quot;#,##0\)">
                  <c:v>1040</c:v>
                </c:pt>
                <c:pt idx="6" formatCode="&quot;£&quot;#,##0_);[Red]\(&quot;£&quot;#,##0\)">
                  <c:v>200</c:v>
                </c:pt>
                <c:pt idx="7" formatCode="&quot;£&quot;#,##0_);[Red]\(&quot;£&quot;#,##0\)">
                  <c:v>250</c:v>
                </c:pt>
                <c:pt idx="8">
                  <c:v>362.88</c:v>
                </c:pt>
                <c:pt idx="9">
                  <c:v>231.96</c:v>
                </c:pt>
                <c:pt idx="10" formatCode="&quot;£&quot;#,##0_);[Red]\(&quot;£&quot;#,##0\)">
                  <c:v>2297</c:v>
                </c:pt>
                <c:pt idx="11">
                  <c:v>572.26</c:v>
                </c:pt>
                <c:pt idx="12" formatCode="&quot;£&quot;#,##0_);[Red]\(&quot;£&quot;#,##0\)">
                  <c:v>1270</c:v>
                </c:pt>
                <c:pt idx="13">
                  <c:v>567.36</c:v>
                </c:pt>
                <c:pt idx="14" formatCode="&quot;£&quot;#,##0_);[Red]\(&quot;£&quot;#,##0\)">
                  <c:v>2913</c:v>
                </c:pt>
                <c:pt idx="15" formatCode="&quot;£&quot;#,##0_);[Red]\(&quot;£&quot;#,##0\)">
                  <c:v>130</c:v>
                </c:pt>
                <c:pt idx="16" formatCode="&quot;£&quot;#,##0_);[Red]\(&quot;£&quot;#,##0\)">
                  <c:v>800</c:v>
                </c:pt>
                <c:pt idx="17" formatCode="&quot;£&quot;#,##0_);[Red]\(&quot;£&quot;#,##0\)">
                  <c:v>92</c:v>
                </c:pt>
                <c:pt idx="18" formatCode="&quot;£&quot;#,##0_);[Red]\(&quot;£&quot;#,##0\)">
                  <c:v>1316</c:v>
                </c:pt>
                <c:pt idx="19" formatCode="&quot;£&quot;#,##0_);[Red]\(&quot;£&quot;#,##0\)">
                  <c:v>90</c:v>
                </c:pt>
                <c:pt idx="20" formatCode="&quot;£&quot;#,##0_);[Red]\(&quot;£&quot;#,##0\)">
                  <c:v>1000</c:v>
                </c:pt>
                <c:pt idx="21">
                  <c:v>1555.2</c:v>
                </c:pt>
                <c:pt idx="22" formatCode="&quot;£&quot;#,##0_);[Red]\(&quot;£&quot;#,##0\)">
                  <c:v>1800</c:v>
                </c:pt>
                <c:pt idx="23" formatCode="&quot;£&quot;#,##0_);[Red]\(&quot;£&quot;#,##0\)">
                  <c:v>414</c:v>
                </c:pt>
                <c:pt idx="24">
                  <c:v>506.8</c:v>
                </c:pt>
                <c:pt idx="25" formatCode="&quot;£&quot;#,##0_);[Red]\(&quot;£&quot;#,##0\)">
                  <c:v>180</c:v>
                </c:pt>
                <c:pt idx="26">
                  <c:v>539.79999999999995</c:v>
                </c:pt>
                <c:pt idx="27" formatCode="&quot;£&quot;#,##0_);[Red]\(&quot;£&quot;#,##0\)">
                  <c:v>0</c:v>
                </c:pt>
                <c:pt idx="28" formatCode="&quot;£&quot;#,##0_);[Red]\(&quot;£&quot;#,##0\)">
                  <c:v>0</c:v>
                </c:pt>
                <c:pt idx="29" formatCode="&quot;£&quot;#,##0_);[Red]\(&quot;£&quot;#,##0\)">
                  <c:v>948</c:v>
                </c:pt>
                <c:pt idx="30" formatCode="&quot;£&quot;#,##0_);[Red]\(&quot;£&quot;#,##0\)">
                  <c:v>600</c:v>
                </c:pt>
                <c:pt idx="31" formatCode="&quot;£&quot;#,##0_);[Red]\(&quot;£&quot;#,##0\)">
                  <c:v>94</c:v>
                </c:pt>
                <c:pt idx="32" formatCode="&quot;£&quot;#,##0_);[Red]\(&quot;£&quot;#,##0\)">
                  <c:v>126</c:v>
                </c:pt>
                <c:pt idx="33" formatCode="&quot;£&quot;#,##0_);[Red]\(&quot;£&quot;#,##0\)">
                  <c:v>200</c:v>
                </c:pt>
                <c:pt idx="34" formatCode="&quot;£&quot;#,##0_);[Red]\(&quot;£&quot;#,##0\)">
                  <c:v>508</c:v>
                </c:pt>
                <c:pt idx="35" formatCode="&quot;£&quot;#,##0_);[Red]\(&quot;£&quot;#,##0\)">
                  <c:v>693</c:v>
                </c:pt>
                <c:pt idx="36">
                  <c:v>730.8</c:v>
                </c:pt>
                <c:pt idx="37" formatCode="&quot;£&quot;#,##0_);[Red]\(&quot;£&quot;#,##0\)">
                  <c:v>2375</c:v>
                </c:pt>
                <c:pt idx="38" formatCode="&quot;£&quot;#,##0_);[Red]\(&quot;£&quot;#,##0\)">
                  <c:v>2787</c:v>
                </c:pt>
                <c:pt idx="39" formatCode="&quot;£&quot;#,##0_);[Red]\(&quot;£&quot;#,##0\)">
                  <c:v>405</c:v>
                </c:pt>
                <c:pt idx="40">
                  <c:v>429.1</c:v>
                </c:pt>
                <c:pt idx="41" formatCode="&quot;£&quot;#,##0_);[Red]\(&quot;£&quot;#,##0\)">
                  <c:v>3015</c:v>
                </c:pt>
                <c:pt idx="42" formatCode="&quot;£&quot;#,##0_);[Red]\(&quot;£&quot;#,##0\)">
                  <c:v>186</c:v>
                </c:pt>
                <c:pt idx="43" formatCode="&quot;£&quot;#,##0_);[Red]\(&quot;£&quot;#,##0\)">
                  <c:v>750</c:v>
                </c:pt>
                <c:pt idx="44">
                  <c:v>1138.0899999999999</c:v>
                </c:pt>
                <c:pt idx="45" formatCode="&quot;£&quot;#,##0_);[Red]\(&quot;£&quot;#,##0\)">
                  <c:v>1371</c:v>
                </c:pt>
                <c:pt idx="46" formatCode="&quot;£&quot;#,##0_);[Red]\(&quot;£&quot;#,##0\)">
                  <c:v>410</c:v>
                </c:pt>
                <c:pt idx="47" formatCode="&quot;£&quot;#,##0_);[Red]\(&quot;£&quot;#,##0\)">
                  <c:v>565</c:v>
                </c:pt>
                <c:pt idx="48" formatCode="&quot;£&quot;#,##0_);[Red]\(&quot;£&quot;#,##0\)">
                  <c:v>324</c:v>
                </c:pt>
                <c:pt idx="49" formatCode="&quot;£&quot;#,##0_);[Red]\(&quot;£&quot;#,##0\)">
                  <c:v>87</c:v>
                </c:pt>
                <c:pt idx="50" formatCode="&quot;£&quot;#,##0_);[Red]\(&quot;£&quot;#,##0\)">
                  <c:v>720</c:v>
                </c:pt>
                <c:pt idx="51">
                  <c:v>218.5</c:v>
                </c:pt>
                <c:pt idx="52" formatCode="&quot;£&quot;#,##0_);[Red]\(&quot;£&quot;#,##0\)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2-482E-AD85-7D99E483E51E}"/>
            </c:ext>
          </c:extLst>
        </c:ser>
        <c:ser>
          <c:idx val="0"/>
          <c:order val="2"/>
          <c:tx>
            <c:strRef>
              <c:f>'Scale - Others'!$I$2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'Scale - Others'!$A$3:$A$55</c:f>
              <c:numCache>
                <c:formatCode>General</c:formatCode>
                <c:ptCount val="5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#N/A</c:v>
                </c:pt>
                <c:pt idx="11">
                  <c:v>15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43</c:v>
                </c:pt>
                <c:pt idx="27">
                  <c:v>46</c:v>
                </c:pt>
                <c:pt idx="28">
                  <c:v>47</c:v>
                </c:pt>
                <c:pt idx="29">
                  <c:v>49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56</c:v>
                </c:pt>
                <c:pt idx="34">
                  <c:v>59</c:v>
                </c:pt>
                <c:pt idx="35">
                  <c:v>61</c:v>
                </c:pt>
                <c:pt idx="36">
                  <c:v>62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78</c:v>
                </c:pt>
                <c:pt idx="49">
                  <c:v>80</c:v>
                </c:pt>
                <c:pt idx="50">
                  <c:v>83</c:v>
                </c:pt>
                <c:pt idx="51">
                  <c:v>85</c:v>
                </c:pt>
                <c:pt idx="52">
                  <c:v>87</c:v>
                </c:pt>
              </c:numCache>
            </c:numRef>
          </c:cat>
          <c:val>
            <c:numRef>
              <c:f>'Scale - Others'!$I$3:$I$55</c:f>
              <c:numCache>
                <c:formatCode>"£"#,##0_);[Red]\("£"#,##0\)</c:formatCode>
                <c:ptCount val="53"/>
                <c:pt idx="0">
                  <c:v>0</c:v>
                </c:pt>
                <c:pt idx="1">
                  <c:v>126.9</c:v>
                </c:pt>
                <c:pt idx="2">
                  <c:v>0</c:v>
                </c:pt>
                <c:pt idx="3">
                  <c:v>137.5</c:v>
                </c:pt>
                <c:pt idx="4">
                  <c:v>122</c:v>
                </c:pt>
                <c:pt idx="5">
                  <c:v>850</c:v>
                </c:pt>
                <c:pt idx="6">
                  <c:v>200</c:v>
                </c:pt>
                <c:pt idx="7">
                  <c:v>125</c:v>
                </c:pt>
                <c:pt idx="8">
                  <c:v>226.44</c:v>
                </c:pt>
                <c:pt idx="9">
                  <c:v>154.23000000000002</c:v>
                </c:pt>
                <c:pt idx="10">
                  <c:v>1215</c:v>
                </c:pt>
                <c:pt idx="11">
                  <c:v>406.03</c:v>
                </c:pt>
                <c:pt idx="12">
                  <c:v>685</c:v>
                </c:pt>
                <c:pt idx="13">
                  <c:v>441.28</c:v>
                </c:pt>
                <c:pt idx="14">
                  <c:v>1484.5</c:v>
                </c:pt>
                <c:pt idx="15">
                  <c:v>105</c:v>
                </c:pt>
                <c:pt idx="16">
                  <c:v>415</c:v>
                </c:pt>
                <c:pt idx="17">
                  <c:v>81</c:v>
                </c:pt>
                <c:pt idx="18">
                  <c:v>683</c:v>
                </c:pt>
                <c:pt idx="19">
                  <c:v>62.5</c:v>
                </c:pt>
                <c:pt idx="20">
                  <c:v>530</c:v>
                </c:pt>
                <c:pt idx="21">
                  <c:v>864</c:v>
                </c:pt>
                <c:pt idx="22">
                  <c:v>966</c:v>
                </c:pt>
                <c:pt idx="23">
                  <c:v>345</c:v>
                </c:pt>
                <c:pt idx="24">
                  <c:v>279.79500000000002</c:v>
                </c:pt>
                <c:pt idx="25">
                  <c:v>180</c:v>
                </c:pt>
                <c:pt idx="26">
                  <c:v>269.89999999999998</c:v>
                </c:pt>
                <c:pt idx="27">
                  <c:v>0</c:v>
                </c:pt>
                <c:pt idx="28">
                  <c:v>0</c:v>
                </c:pt>
                <c:pt idx="29">
                  <c:v>510</c:v>
                </c:pt>
                <c:pt idx="30">
                  <c:v>450</c:v>
                </c:pt>
                <c:pt idx="31">
                  <c:v>63.25</c:v>
                </c:pt>
                <c:pt idx="32">
                  <c:v>75.5</c:v>
                </c:pt>
                <c:pt idx="33">
                  <c:v>130</c:v>
                </c:pt>
                <c:pt idx="34">
                  <c:v>337.5</c:v>
                </c:pt>
                <c:pt idx="35">
                  <c:v>466.5</c:v>
                </c:pt>
                <c:pt idx="36">
                  <c:v>617.4</c:v>
                </c:pt>
                <c:pt idx="37">
                  <c:v>1225</c:v>
                </c:pt>
                <c:pt idx="38">
                  <c:v>1971.5</c:v>
                </c:pt>
                <c:pt idx="39">
                  <c:v>202.5</c:v>
                </c:pt>
                <c:pt idx="40">
                  <c:v>367.95000000000005</c:v>
                </c:pt>
                <c:pt idx="41">
                  <c:v>2512.5</c:v>
                </c:pt>
                <c:pt idx="42">
                  <c:v>186</c:v>
                </c:pt>
                <c:pt idx="43">
                  <c:v>525</c:v>
                </c:pt>
                <c:pt idx="44">
                  <c:v>1138.0899999999999</c:v>
                </c:pt>
                <c:pt idx="45">
                  <c:v>894</c:v>
                </c:pt>
                <c:pt idx="46">
                  <c:v>347.5</c:v>
                </c:pt>
                <c:pt idx="47">
                  <c:v>325</c:v>
                </c:pt>
                <c:pt idx="48">
                  <c:v>198</c:v>
                </c:pt>
                <c:pt idx="49">
                  <c:v>72.5</c:v>
                </c:pt>
                <c:pt idx="50">
                  <c:v>540</c:v>
                </c:pt>
                <c:pt idx="51">
                  <c:v>136.25</c:v>
                </c:pt>
                <c:pt idx="5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42-482E-AD85-7D99E483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less than 10 units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Tables'!$Y$1:$Y$8</c:f>
              <c:strCache>
                <c:ptCount val="8"/>
                <c:pt idx="0">
                  <c:v>Scale - Residential Schemes less than 10 units - Response Type</c:v>
                </c:pt>
                <c:pt idx="1">
                  <c:v>Verbal Only</c:v>
                </c:pt>
                <c:pt idx="2">
                  <c:v>Written Only</c:v>
                </c:pt>
                <c:pt idx="3">
                  <c:v>Meeting Only</c:v>
                </c:pt>
                <c:pt idx="4">
                  <c:v>Written &amp; Meeting(s) (on or off site)</c:v>
                </c:pt>
                <c:pt idx="5">
                  <c:v>Does Not Clearly State</c:v>
                </c:pt>
                <c:pt idx="6">
                  <c:v>Additional Fee</c:v>
                </c:pt>
                <c:pt idx="7">
                  <c:v>Written &amp; Meeting(s) (on or off site) dependent on fee</c:v>
                </c:pt>
              </c:strCache>
            </c:strRef>
          </c:cat>
          <c:val>
            <c:numRef>
              <c:f>'Data Tables'!$Z$1:$Z$8</c:f>
              <c:numCache>
                <c:formatCode>General</c:formatCode>
                <c:ptCount val="8"/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24</c:v>
                </c:pt>
                <c:pt idx="5">
                  <c:v>8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7-4BC4-A391-A85271B80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10 - 50 units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Tables'!$AB$2:$AB$8</c:f>
              <c:strCache>
                <c:ptCount val="7"/>
                <c:pt idx="0">
                  <c:v>Verbal Only</c:v>
                </c:pt>
                <c:pt idx="1">
                  <c:v>Written Only</c:v>
                </c:pt>
                <c:pt idx="2">
                  <c:v>Meeting Only</c:v>
                </c:pt>
                <c:pt idx="3">
                  <c:v>Written &amp; Meeting(s) (on or off site)</c:v>
                </c:pt>
                <c:pt idx="4">
                  <c:v>Does Not Clearly State</c:v>
                </c:pt>
                <c:pt idx="5">
                  <c:v>Additional Fee</c:v>
                </c:pt>
                <c:pt idx="6">
                  <c:v>Written &amp; Meeting(s) (on or off site) dependent on fee</c:v>
                </c:pt>
              </c:strCache>
            </c:strRef>
          </c:cat>
          <c:val>
            <c:numRef>
              <c:f>'Data Tables'!$AC$2:$AC$8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45</c:v>
                </c:pt>
                <c:pt idx="4">
                  <c:v>8</c:v>
                </c:pt>
                <c:pt idx="5">
                  <c:v>1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C-4146-B6DA-D9BE8EACC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50 - 250 units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Tables'!$AE$2:$AE$8</c:f>
              <c:strCache>
                <c:ptCount val="7"/>
                <c:pt idx="0">
                  <c:v>Verbal Only</c:v>
                </c:pt>
                <c:pt idx="1">
                  <c:v>Written Only</c:v>
                </c:pt>
                <c:pt idx="2">
                  <c:v>Meeting Only</c:v>
                </c:pt>
                <c:pt idx="3">
                  <c:v>Written &amp; Meeting(s) (on or off site)</c:v>
                </c:pt>
                <c:pt idx="4">
                  <c:v>Does Not Clearly State</c:v>
                </c:pt>
                <c:pt idx="5">
                  <c:v>Additional Fee</c:v>
                </c:pt>
                <c:pt idx="6">
                  <c:v>Written &amp; Meeting(s) (on or off site) dependent on fee</c:v>
                </c:pt>
              </c:strCache>
            </c:strRef>
          </c:cat>
          <c:val>
            <c:numRef>
              <c:f>'Data Tables'!$AF$2:$AF$8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46</c:v>
                </c:pt>
                <c:pt idx="4">
                  <c:v>8</c:v>
                </c:pt>
                <c:pt idx="5">
                  <c:v>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F-4F4C-A184-8A1F6545C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250+ units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Tables'!$AH$2:$AH$8</c:f>
              <c:strCache>
                <c:ptCount val="7"/>
                <c:pt idx="0">
                  <c:v>Verbal Only</c:v>
                </c:pt>
                <c:pt idx="1">
                  <c:v>Written Only</c:v>
                </c:pt>
                <c:pt idx="2">
                  <c:v>Meeting Only</c:v>
                </c:pt>
                <c:pt idx="3">
                  <c:v>Written &amp; Meeting(s) (on or off site)</c:v>
                </c:pt>
                <c:pt idx="4">
                  <c:v>Does Not Clearly State</c:v>
                </c:pt>
                <c:pt idx="5">
                  <c:v>Additional Fee</c:v>
                </c:pt>
                <c:pt idx="6">
                  <c:v>Written &amp; Meeting(s) (on or off site) dependent on fee</c:v>
                </c:pt>
              </c:strCache>
            </c:strRef>
          </c:cat>
          <c:val>
            <c:numRef>
              <c:f>'Data Tables'!$AI$2:$AI$8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47</c:v>
                </c:pt>
                <c:pt idx="4">
                  <c:v>8</c:v>
                </c:pt>
                <c:pt idx="5">
                  <c:v>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6-4B77-91F6-BDF79CDD7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Employment/Retail/Industrial/Commercial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Tables'!$AK$2:$AK$8</c:f>
              <c:strCache>
                <c:ptCount val="7"/>
                <c:pt idx="0">
                  <c:v>Verbal Only</c:v>
                </c:pt>
                <c:pt idx="1">
                  <c:v>Written Only</c:v>
                </c:pt>
                <c:pt idx="2">
                  <c:v>Meeting Only</c:v>
                </c:pt>
                <c:pt idx="3">
                  <c:v>Written &amp; Meeting(s) (on or off site)</c:v>
                </c:pt>
                <c:pt idx="4">
                  <c:v>Does Not Clearly State</c:v>
                </c:pt>
                <c:pt idx="5">
                  <c:v>Additional Fee</c:v>
                </c:pt>
                <c:pt idx="6">
                  <c:v>Written &amp; Meeting(s) (on or off site) dependent on fee</c:v>
                </c:pt>
              </c:strCache>
            </c:strRef>
          </c:cat>
          <c:val>
            <c:numRef>
              <c:f>'Data Tables'!$AL$2:$AL$8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34</c:v>
                </c:pt>
                <c:pt idx="4">
                  <c:v>8</c:v>
                </c:pt>
                <c:pt idx="5">
                  <c:v>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3-42E6-9088-233CDE2CC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Other - Response Type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Tables'!$AN$2:$AN$8</c:f>
              <c:strCache>
                <c:ptCount val="7"/>
                <c:pt idx="0">
                  <c:v>Verbal Only</c:v>
                </c:pt>
                <c:pt idx="1">
                  <c:v>Written Only</c:v>
                </c:pt>
                <c:pt idx="2">
                  <c:v>Meeting Only</c:v>
                </c:pt>
                <c:pt idx="3">
                  <c:v>Written &amp; Meeting(s) (on or off site)</c:v>
                </c:pt>
                <c:pt idx="4">
                  <c:v>Does Not Clearly State</c:v>
                </c:pt>
                <c:pt idx="5">
                  <c:v>Additional Fee</c:v>
                </c:pt>
                <c:pt idx="6">
                  <c:v>Written &amp; Meeting(s) (on or off site) dependent on fee</c:v>
                </c:pt>
              </c:strCache>
            </c:strRef>
          </c:cat>
          <c:val>
            <c:numRef>
              <c:f>'Data Tables'!$AO$2:$AO$8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18</c:v>
                </c:pt>
                <c:pt idx="4">
                  <c:v>12</c:v>
                </c:pt>
                <c:pt idx="5">
                  <c:v>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5-4417-BC7A-654E7B88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648143"/>
        <c:axId val="1520324047"/>
      </c:barChart>
      <c:catAx>
        <c:axId val="139764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324047"/>
        <c:crosses val="autoZero"/>
        <c:auto val="1"/>
        <c:lblAlgn val="ctr"/>
        <c:lblOffset val="100"/>
        <c:noMultiLvlLbl val="0"/>
      </c:catAx>
      <c:valAx>
        <c:axId val="152032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64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[PAS Pre-application research outputs.xlsx]Free service!PivotTable37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Count of Free service for minor / householder matters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'Free service'!$B$3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'Free service'!$A$4:$A$5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'Free service'!$B$4:$B$5</c:f>
              <c:numCache>
                <c:formatCode>General</c:formatCode>
                <c:ptCount val="2"/>
                <c:pt idx="0">
                  <c:v>61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5-40BF-9965-18D74ADC6E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61550016"/>
        <c:axId val="1455856848"/>
      </c:barChart>
      <c:catAx>
        <c:axId val="146155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856848"/>
        <c:crosses val="autoZero"/>
        <c:auto val="1"/>
        <c:lblAlgn val="ctr"/>
        <c:lblOffset val="100"/>
        <c:noMultiLvlLbl val="0"/>
      </c:catAx>
      <c:valAx>
        <c:axId val="1455856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6155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Stated Opportunity for Specialist Advice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CE-4E99-99EB-9BE39DF8F6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CE-4E99-99EB-9BE39DF8F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Tables'!$J$2:$J$3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'Data Tables'!$K$2:$K$3</c:f>
              <c:numCache>
                <c:formatCode>General</c:formatCode>
                <c:ptCount val="2"/>
                <c:pt idx="0">
                  <c:v>34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4238-8E5B-E00CC488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Graphs!$Y$5</c:f>
              <c:strCache>
                <c:ptCount val="1"/>
                <c:pt idx="0">
                  <c:v>83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9E-4398-A536-5133BD7A2D28}"/>
              </c:ext>
            </c:extLst>
          </c:dPt>
          <c:cat>
            <c:strRef>
              <c:f>Graphs!$Z$4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Graphs!$Z$5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2-4C1E-B016-D3E010D3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23-4E1B-A8DD-FA2AC6D639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23-4E1B-A8DD-FA2AC6D639D6}"/>
              </c:ext>
            </c:extLst>
          </c:dPt>
          <c:cat>
            <c:multiLvlStrRef>
              <c:f>Graphs!$Y$3:$Z$4</c:f>
              <c:multiLvlStrCache>
                <c:ptCount val="2"/>
                <c:lvl>
                  <c:pt idx="0">
                    <c:v>yes</c:v>
                  </c:pt>
                  <c:pt idx="1">
                    <c:v>No</c:v>
                  </c:pt>
                </c:lvl>
                <c:lvl>
                  <c:pt idx="0">
                    <c:v>Fee charging</c:v>
                  </c:pt>
                </c:lvl>
              </c:multiLvlStrCache>
            </c:multiLvlStrRef>
          </c:cat>
          <c:val>
            <c:numRef>
              <c:f>Graphs!$Y$5:$Z$5</c:f>
              <c:numCache>
                <c:formatCode>General</c:formatCode>
                <c:ptCount val="2"/>
                <c:pt idx="0">
                  <c:v>83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C-4527-936F-430A7BCC6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Increased</a:t>
            </a:r>
            <a:r>
              <a:rPr lang="en-GB" baseline="0"/>
              <a:t> Fee - Speed of Service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23-4AB0-8BB1-B685FE5DDC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23-4AB0-8BB1-B685FE5DD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Tables'!$M$2:$M$3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'Data Tables'!$N$2:$N$3</c:f>
              <c:numCache>
                <c:formatCode>General</c:formatCode>
                <c:ptCount val="2"/>
                <c:pt idx="0">
                  <c:v>0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9-48C1-8ED0-11B7483D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Further Service at Further Cost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0-469A-9A1E-2BA9BDE648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0-469A-9A1E-2BA9BDE64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Tables'!$P$2:$P$3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'Data Tables'!$Q$2:$Q$3</c:f>
              <c:numCache>
                <c:formatCode>General</c:formatCode>
                <c:ptCount val="2"/>
                <c:pt idx="0">
                  <c:v>53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9-4A65-A3AA-E7F4BDE2A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Fee Approach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6-4C4D-896F-62AD772BF6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14-4358-AC4D-40772E3C1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14-4358-AC4D-40772E3C1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14-4358-AC4D-40772E3C1223}"/>
              </c:ext>
            </c:extLst>
          </c:dPt>
          <c:dLbls>
            <c:dLbl>
              <c:idx val="0"/>
              <c:layout>
                <c:manualLayout>
                  <c:x val="6.6758530183727034E-3"/>
                  <c:y val="2.39319043452901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06-4C4D-896F-62AD772BF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Tables'!$S$2:$S$5</c:f>
              <c:strCache>
                <c:ptCount val="4"/>
                <c:pt idx="0">
                  <c:v>No Fee</c:v>
                </c:pt>
                <c:pt idx="1">
                  <c:v>Scale of Development</c:v>
                </c:pt>
                <c:pt idx="2">
                  <c:v>Staff Resource</c:v>
                </c:pt>
                <c:pt idx="3">
                  <c:v>Scale of Development and Staff Resource</c:v>
                </c:pt>
              </c:strCache>
            </c:strRef>
          </c:cat>
          <c:val>
            <c:numRef>
              <c:f>'Data Tables'!$T$2:$T$5</c:f>
              <c:numCache>
                <c:formatCode>General</c:formatCode>
                <c:ptCount val="4"/>
                <c:pt idx="0">
                  <c:v>4</c:v>
                </c:pt>
                <c:pt idx="1">
                  <c:v>73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6-4C4D-896F-62AD772B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Fee Approach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3-4660-ACE0-5464092AD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38-4B83-9985-62B1F57D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Tables'!$V$2:$V$3</c:f>
              <c:strCache>
                <c:ptCount val="2"/>
                <c:pt idx="0">
                  <c:v>Fixed</c:v>
                </c:pt>
                <c:pt idx="1">
                  <c:v>Fixed and Hourly</c:v>
                </c:pt>
              </c:strCache>
            </c:strRef>
          </c:cat>
          <c:val>
            <c:numRef>
              <c:f>'Data Tables'!$W$2:$W$3</c:f>
              <c:numCache>
                <c:formatCode>General</c:formatCode>
                <c:ptCount val="2"/>
                <c:pt idx="0">
                  <c:v>82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660-ACE0-5464092AD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less than 10 units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Lower Charge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RS &lt;10'!$A$3:$A$80</c:f>
              <c:numCache>
                <c:formatCode>General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47</c:v>
                </c:pt>
                <c:pt idx="43">
                  <c:v>49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  <c:pt idx="74">
                  <c:v>83</c:v>
                </c:pt>
                <c:pt idx="75">
                  <c:v>84</c:v>
                </c:pt>
                <c:pt idx="76">
                  <c:v>85</c:v>
                </c:pt>
                <c:pt idx="77">
                  <c:v>87</c:v>
                </c:pt>
              </c:numCache>
            </c:numRef>
          </c:cat>
          <c:val>
            <c:numRef>
              <c:f>'Scale - RS &lt;10'!$G$3:$G$80</c:f>
              <c:numCache>
                <c:formatCode>"£"#,##0_);[Red]\("£"#,##0\)</c:formatCode>
                <c:ptCount val="78"/>
                <c:pt idx="0">
                  <c:v>0</c:v>
                </c:pt>
                <c:pt idx="1">
                  <c:v>144</c:v>
                </c:pt>
                <c:pt idx="2" formatCode="&quot;£&quot;#,##0.00_);[Red]\(&quot;£&quot;#,##0.00\)">
                  <c:v>169.2</c:v>
                </c:pt>
                <c:pt idx="3" formatCode="&quot;£&quot;#,##0.00_);[Red]\(&quot;£&quot;#,##0.00\)">
                  <c:v>29.04</c:v>
                </c:pt>
                <c:pt idx="4">
                  <c:v>0</c:v>
                </c:pt>
                <c:pt idx="5">
                  <c:v>50</c:v>
                </c:pt>
                <c:pt idx="6" formatCode="&quot;£&quot;#,##0.00_);[Red]\(&quot;£&quot;#,##0.00\)">
                  <c:v>463.33</c:v>
                </c:pt>
                <c:pt idx="7">
                  <c:v>102</c:v>
                </c:pt>
                <c:pt idx="8">
                  <c:v>100</c:v>
                </c:pt>
                <c:pt idx="9">
                  <c:v>445</c:v>
                </c:pt>
                <c:pt idx="10">
                  <c:v>75</c:v>
                </c:pt>
                <c:pt idx="11" formatCode="&quot;£&quot;#,##0.00_);[Red]\(&quot;£&quot;#,##0.00\)">
                  <c:v>66.3</c:v>
                </c:pt>
                <c:pt idx="12">
                  <c:v>125</c:v>
                </c:pt>
                <c:pt idx="13" formatCode="&quot;£&quot;#,##0.00_);[Red]\(&quot;£&quot;#,##0.00\)">
                  <c:v>106.5</c:v>
                </c:pt>
                <c:pt idx="14" formatCode="&quot;£&quot;#,##0.00_);[Red]\(&quot;£&quot;#,##0.00\)">
                  <c:v>111.25</c:v>
                </c:pt>
                <c:pt idx="15">
                  <c:v>100</c:v>
                </c:pt>
                <c:pt idx="16" formatCode="&quot;£&quot;#,##0.00_);[Red]\(&quot;£&quot;#,##0.00\)">
                  <c:v>113.5</c:v>
                </c:pt>
                <c:pt idx="17">
                  <c:v>76</c:v>
                </c:pt>
                <c:pt idx="18">
                  <c:v>60</c:v>
                </c:pt>
                <c:pt idx="19">
                  <c:v>159</c:v>
                </c:pt>
                <c:pt idx="20">
                  <c:v>250</c:v>
                </c:pt>
                <c:pt idx="21">
                  <c:v>120</c:v>
                </c:pt>
                <c:pt idx="22">
                  <c:v>80</c:v>
                </c:pt>
                <c:pt idx="23">
                  <c:v>47</c:v>
                </c:pt>
                <c:pt idx="24">
                  <c:v>90</c:v>
                </c:pt>
                <c:pt idx="25">
                  <c:v>90</c:v>
                </c:pt>
                <c:pt idx="26">
                  <c:v>35</c:v>
                </c:pt>
                <c:pt idx="27">
                  <c:v>60</c:v>
                </c:pt>
                <c:pt idx="28">
                  <c:v>50</c:v>
                </c:pt>
                <c:pt idx="29">
                  <c:v>50</c:v>
                </c:pt>
                <c:pt idx="30">
                  <c:v>90</c:v>
                </c:pt>
                <c:pt idx="31">
                  <c:v>270</c:v>
                </c:pt>
                <c:pt idx="32" formatCode="&quot;£&quot;#,##0.00_);[Red]\(&quot;£&quot;#,##0.00\)">
                  <c:v>63.35</c:v>
                </c:pt>
                <c:pt idx="33">
                  <c:v>96</c:v>
                </c:pt>
                <c:pt idx="34">
                  <c:v>257</c:v>
                </c:pt>
                <c:pt idx="35">
                  <c:v>75</c:v>
                </c:pt>
                <c:pt idx="36">
                  <c:v>72</c:v>
                </c:pt>
                <c:pt idx="37">
                  <c:v>55</c:v>
                </c:pt>
                <c:pt idx="38">
                  <c:v>424</c:v>
                </c:pt>
                <c:pt idx="39">
                  <c:v>54</c:v>
                </c:pt>
                <c:pt idx="40">
                  <c:v>140</c:v>
                </c:pt>
                <c:pt idx="41">
                  <c:v>74</c:v>
                </c:pt>
                <c:pt idx="42">
                  <c:v>0</c:v>
                </c:pt>
                <c:pt idx="43">
                  <c:v>0</c:v>
                </c:pt>
                <c:pt idx="44">
                  <c:v>75</c:v>
                </c:pt>
                <c:pt idx="45">
                  <c:v>103</c:v>
                </c:pt>
                <c:pt idx="46">
                  <c:v>36</c:v>
                </c:pt>
                <c:pt idx="47">
                  <c:v>50</c:v>
                </c:pt>
                <c:pt idx="48">
                  <c:v>42</c:v>
                </c:pt>
                <c:pt idx="49">
                  <c:v>60</c:v>
                </c:pt>
                <c:pt idx="50">
                  <c:v>132</c:v>
                </c:pt>
                <c:pt idx="51">
                  <c:v>150</c:v>
                </c:pt>
                <c:pt idx="52">
                  <c:v>175</c:v>
                </c:pt>
                <c:pt idx="53">
                  <c:v>0</c:v>
                </c:pt>
                <c:pt idx="54">
                  <c:v>36</c:v>
                </c:pt>
                <c:pt idx="55">
                  <c:v>61</c:v>
                </c:pt>
                <c:pt idx="56">
                  <c:v>145</c:v>
                </c:pt>
                <c:pt idx="57">
                  <c:v>136</c:v>
                </c:pt>
                <c:pt idx="58">
                  <c:v>0</c:v>
                </c:pt>
                <c:pt idx="59">
                  <c:v>0</c:v>
                </c:pt>
                <c:pt idx="60">
                  <c:v>250</c:v>
                </c:pt>
                <c:pt idx="61">
                  <c:v>186</c:v>
                </c:pt>
                <c:pt idx="62">
                  <c:v>150</c:v>
                </c:pt>
                <c:pt idx="63" formatCode="&quot;£&quot;#,##0.00_);[Red]\(&quot;£&quot;#,##0.00\)">
                  <c:v>498.7</c:v>
                </c:pt>
                <c:pt idx="64">
                  <c:v>139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60</c:v>
                </c:pt>
                <c:pt idx="69" formatCode="&quot;£&quot;#,##0.00_);[Red]\(&quot;£&quot;#,##0.00\)">
                  <c:v>50.4</c:v>
                </c:pt>
                <c:pt idx="70" formatCode="&quot;£&quot;#,##0.00_);[Red]\(&quot;£&quot;#,##0.00\)">
                  <c:v>63.3</c:v>
                </c:pt>
                <c:pt idx="71">
                  <c:v>58</c:v>
                </c:pt>
                <c:pt idx="72">
                  <c:v>0</c:v>
                </c:pt>
                <c:pt idx="73" formatCode="&quot;£&quot;#,##0.00_);[Red]\(&quot;£&quot;#,##0.00\)">
                  <c:v>139.19999999999999</c:v>
                </c:pt>
                <c:pt idx="74">
                  <c:v>120</c:v>
                </c:pt>
                <c:pt idx="75">
                  <c:v>0</c:v>
                </c:pt>
                <c:pt idx="76">
                  <c:v>57</c:v>
                </c:pt>
                <c:pt idx="7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E7-4684-B629-0855CE1692E4}"/>
            </c:ext>
          </c:extLst>
        </c:ser>
        <c:ser>
          <c:idx val="3"/>
          <c:order val="1"/>
          <c:tx>
            <c:v>Upper Charge</c:v>
          </c:tx>
          <c:spPr>
            <a:ln>
              <a:solidFill>
                <a:srgbClr val="FF0000"/>
              </a:solidFill>
            </a:ln>
          </c:spPr>
          <c:marker>
            <c:symbol val="x"/>
            <c:size val="5"/>
            <c:spPr>
              <a:solidFill>
                <a:srgbClr val="FF0000"/>
              </a:solidFill>
            </c:spPr>
          </c:marker>
          <c:cat>
            <c:numRef>
              <c:f>'Scale - RS &lt;10'!$A$3:$A$80</c:f>
              <c:numCache>
                <c:formatCode>General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47</c:v>
                </c:pt>
                <c:pt idx="43">
                  <c:v>49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  <c:pt idx="74">
                  <c:v>83</c:v>
                </c:pt>
                <c:pt idx="75">
                  <c:v>84</c:v>
                </c:pt>
                <c:pt idx="76">
                  <c:v>85</c:v>
                </c:pt>
                <c:pt idx="77">
                  <c:v>87</c:v>
                </c:pt>
              </c:numCache>
            </c:numRef>
          </c:cat>
          <c:val>
            <c:numRef>
              <c:f>'Scale - RS &lt;10'!$H$3:$H$80</c:f>
              <c:numCache>
                <c:formatCode>"£"#,##0_);[Red]\("£"#,##0\)</c:formatCode>
                <c:ptCount val="78"/>
                <c:pt idx="0">
                  <c:v>0</c:v>
                </c:pt>
                <c:pt idx="1">
                  <c:v>528</c:v>
                </c:pt>
                <c:pt idx="2">
                  <c:v>507</c:v>
                </c:pt>
                <c:pt idx="3" formatCode="&quot;£&quot;#,##0.00_);[Red]\(&quot;£&quot;#,##0.00\)">
                  <c:v>696.36</c:v>
                </c:pt>
                <c:pt idx="4">
                  <c:v>0</c:v>
                </c:pt>
                <c:pt idx="5">
                  <c:v>750</c:v>
                </c:pt>
                <c:pt idx="6">
                  <c:v>640</c:v>
                </c:pt>
                <c:pt idx="7" formatCode="&quot;£&quot;#,##0.00_);[Red]\(&quot;£&quot;#,##0.00\)">
                  <c:v>1040.4000000000001</c:v>
                </c:pt>
                <c:pt idx="8">
                  <c:v>335</c:v>
                </c:pt>
                <c:pt idx="9">
                  <c:v>1000</c:v>
                </c:pt>
                <c:pt idx="10" formatCode="&quot;£&quot;#,##0.00_);[Red]\(&quot;£&quot;#,##0.00\)">
                  <c:v>921.6</c:v>
                </c:pt>
                <c:pt idx="11" formatCode="&quot;£&quot;#,##0.00_);[Red]\(&quot;£&quot;#,##0.00\)">
                  <c:v>989.4</c:v>
                </c:pt>
                <c:pt idx="12">
                  <c:v>1101</c:v>
                </c:pt>
                <c:pt idx="13">
                  <c:v>1114</c:v>
                </c:pt>
                <c:pt idx="14" formatCode="&quot;£&quot;#,##0.00_);[Red]\(&quot;£&quot;#,##0.00\)">
                  <c:v>1227.25</c:v>
                </c:pt>
                <c:pt idx="15">
                  <c:v>750</c:v>
                </c:pt>
                <c:pt idx="16" formatCode="&quot;£&quot;#,##0.00_);[Red]\(&quot;£&quot;#,##0.00\)">
                  <c:v>1008.64</c:v>
                </c:pt>
                <c:pt idx="17">
                  <c:v>301</c:v>
                </c:pt>
                <c:pt idx="18">
                  <c:v>600</c:v>
                </c:pt>
                <c:pt idx="19">
                  <c:v>817</c:v>
                </c:pt>
                <c:pt idx="20">
                  <c:v>400</c:v>
                </c:pt>
                <c:pt idx="21">
                  <c:v>510</c:v>
                </c:pt>
                <c:pt idx="22">
                  <c:v>200</c:v>
                </c:pt>
                <c:pt idx="23">
                  <c:v>208</c:v>
                </c:pt>
                <c:pt idx="24">
                  <c:v>450</c:v>
                </c:pt>
                <c:pt idx="25">
                  <c:v>564</c:v>
                </c:pt>
                <c:pt idx="26">
                  <c:v>690</c:v>
                </c:pt>
                <c:pt idx="27">
                  <c:v>300</c:v>
                </c:pt>
                <c:pt idx="28">
                  <c:v>350</c:v>
                </c:pt>
                <c:pt idx="29">
                  <c:v>500</c:v>
                </c:pt>
                <c:pt idx="30">
                  <c:v>480</c:v>
                </c:pt>
                <c:pt idx="31">
                  <c:v>1608</c:v>
                </c:pt>
                <c:pt idx="32" formatCode="&quot;£&quot;#,##0.00_);[Red]\(&quot;£&quot;#,##0.00\)">
                  <c:v>506.8</c:v>
                </c:pt>
                <c:pt idx="33">
                  <c:v>350</c:v>
                </c:pt>
                <c:pt idx="34">
                  <c:v>1256</c:v>
                </c:pt>
                <c:pt idx="35">
                  <c:v>200</c:v>
                </c:pt>
                <c:pt idx="36">
                  <c:v>1760</c:v>
                </c:pt>
                <c:pt idx="37">
                  <c:v>550</c:v>
                </c:pt>
                <c:pt idx="38">
                  <c:v>1060</c:v>
                </c:pt>
                <c:pt idx="39" formatCode="&quot;£&quot;#,##0.00_);[Red]\(&quot;£&quot;#,##0.00\)">
                  <c:v>453.4</c:v>
                </c:pt>
                <c:pt idx="40">
                  <c:v>1600</c:v>
                </c:pt>
                <c:pt idx="41">
                  <c:v>368</c:v>
                </c:pt>
                <c:pt idx="42">
                  <c:v>7200</c:v>
                </c:pt>
                <c:pt idx="43">
                  <c:v>408</c:v>
                </c:pt>
                <c:pt idx="44">
                  <c:v>1050</c:v>
                </c:pt>
                <c:pt idx="45">
                  <c:v>925</c:v>
                </c:pt>
                <c:pt idx="46">
                  <c:v>400</c:v>
                </c:pt>
                <c:pt idx="47">
                  <c:v>280</c:v>
                </c:pt>
                <c:pt idx="48">
                  <c:v>1320</c:v>
                </c:pt>
                <c:pt idx="49">
                  <c:v>515</c:v>
                </c:pt>
                <c:pt idx="50">
                  <c:v>2250</c:v>
                </c:pt>
                <c:pt idx="51">
                  <c:v>1049</c:v>
                </c:pt>
                <c:pt idx="52">
                  <c:v>1854</c:v>
                </c:pt>
                <c:pt idx="53">
                  <c:v>165</c:v>
                </c:pt>
                <c:pt idx="54" formatCode="&quot;£&quot;#,##0.00_);[Red]\(&quot;£&quot;#,##0.00\)">
                  <c:v>103.5</c:v>
                </c:pt>
                <c:pt idx="55">
                  <c:v>956</c:v>
                </c:pt>
                <c:pt idx="56">
                  <c:v>2850</c:v>
                </c:pt>
                <c:pt idx="57">
                  <c:v>1914</c:v>
                </c:pt>
                <c:pt idx="58">
                  <c:v>3600</c:v>
                </c:pt>
                <c:pt idx="59" formatCode="&quot;£&quot;#,##0.00_);[Red]\(&quot;£&quot;#,##0.00\)">
                  <c:v>2015.5</c:v>
                </c:pt>
                <c:pt idx="60">
                  <c:v>4050</c:v>
                </c:pt>
                <c:pt idx="61">
                  <c:v>2826</c:v>
                </c:pt>
                <c:pt idx="62">
                  <c:v>3000</c:v>
                </c:pt>
                <c:pt idx="63" formatCode="&quot;£&quot;#,##0.00_);[Red]\(&quot;£&quot;#,##0.00\)">
                  <c:v>4264.6899999999996</c:v>
                </c:pt>
                <c:pt idx="64">
                  <c:v>3038</c:v>
                </c:pt>
                <c:pt idx="65">
                  <c:v>1027</c:v>
                </c:pt>
                <c:pt idx="66">
                  <c:v>705</c:v>
                </c:pt>
                <c:pt idx="67">
                  <c:v>840</c:v>
                </c:pt>
                <c:pt idx="68">
                  <c:v>1100</c:v>
                </c:pt>
                <c:pt idx="69">
                  <c:v>866</c:v>
                </c:pt>
                <c:pt idx="70" formatCode="&quot;£&quot;#,##0.00_);[Red]\(&quot;£&quot;#,##0.00\)">
                  <c:v>1229.4000000000001</c:v>
                </c:pt>
                <c:pt idx="71">
                  <c:v>173</c:v>
                </c:pt>
                <c:pt idx="72">
                  <c:v>0</c:v>
                </c:pt>
                <c:pt idx="73" formatCode="&quot;£&quot;#,##0.00_);[Red]\(&quot;£&quot;#,##0.00\)">
                  <c:v>139.19999999999999</c:v>
                </c:pt>
                <c:pt idx="74">
                  <c:v>2400</c:v>
                </c:pt>
                <c:pt idx="75">
                  <c:v>570</c:v>
                </c:pt>
                <c:pt idx="76">
                  <c:v>399</c:v>
                </c:pt>
                <c:pt idx="77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E7-4684-B629-0855CE1692E4}"/>
            </c:ext>
          </c:extLst>
        </c:ser>
        <c:ser>
          <c:idx val="0"/>
          <c:order val="2"/>
          <c:tx>
            <c:v>Average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'Scale - RS &lt;10'!$A$3:$A$80</c:f>
              <c:numCache>
                <c:formatCode>General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47</c:v>
                </c:pt>
                <c:pt idx="43">
                  <c:v>49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  <c:pt idx="72">
                  <c:v>81</c:v>
                </c:pt>
                <c:pt idx="73">
                  <c:v>82</c:v>
                </c:pt>
                <c:pt idx="74">
                  <c:v>83</c:v>
                </c:pt>
                <c:pt idx="75">
                  <c:v>84</c:v>
                </c:pt>
                <c:pt idx="76">
                  <c:v>85</c:v>
                </c:pt>
                <c:pt idx="77">
                  <c:v>87</c:v>
                </c:pt>
              </c:numCache>
            </c:numRef>
          </c:cat>
          <c:val>
            <c:numRef>
              <c:f>'Scale - RS &lt;10'!$I$3:$I$80</c:f>
              <c:numCache>
                <c:formatCode>"£"#,##0_);[Red]\("£"#,##0\)</c:formatCode>
                <c:ptCount val="78"/>
                <c:pt idx="0">
                  <c:v>0</c:v>
                </c:pt>
                <c:pt idx="1">
                  <c:v>336</c:v>
                </c:pt>
                <c:pt idx="2">
                  <c:v>338.1</c:v>
                </c:pt>
                <c:pt idx="3">
                  <c:v>362.7</c:v>
                </c:pt>
                <c:pt idx="4">
                  <c:v>0</c:v>
                </c:pt>
                <c:pt idx="5">
                  <c:v>400</c:v>
                </c:pt>
                <c:pt idx="6">
                  <c:v>551.66499999999996</c:v>
                </c:pt>
                <c:pt idx="7">
                  <c:v>571.20000000000005</c:v>
                </c:pt>
                <c:pt idx="8">
                  <c:v>217.5</c:v>
                </c:pt>
                <c:pt idx="9">
                  <c:v>722.5</c:v>
                </c:pt>
                <c:pt idx="10">
                  <c:v>498.3</c:v>
                </c:pt>
                <c:pt idx="11">
                  <c:v>527.85</c:v>
                </c:pt>
                <c:pt idx="12">
                  <c:v>613</c:v>
                </c:pt>
                <c:pt idx="13">
                  <c:v>610.25</c:v>
                </c:pt>
                <c:pt idx="14">
                  <c:v>669.25</c:v>
                </c:pt>
                <c:pt idx="15">
                  <c:v>425</c:v>
                </c:pt>
                <c:pt idx="16">
                  <c:v>561.06999999999994</c:v>
                </c:pt>
                <c:pt idx="17">
                  <c:v>188.5</c:v>
                </c:pt>
                <c:pt idx="18">
                  <c:v>330</c:v>
                </c:pt>
                <c:pt idx="19">
                  <c:v>488</c:v>
                </c:pt>
                <c:pt idx="20">
                  <c:v>325</c:v>
                </c:pt>
                <c:pt idx="21">
                  <c:v>315</c:v>
                </c:pt>
                <c:pt idx="22">
                  <c:v>140</c:v>
                </c:pt>
                <c:pt idx="23">
                  <c:v>127.5</c:v>
                </c:pt>
                <c:pt idx="24">
                  <c:v>270</c:v>
                </c:pt>
                <c:pt idx="25">
                  <c:v>327</c:v>
                </c:pt>
                <c:pt idx="26">
                  <c:v>362.5</c:v>
                </c:pt>
                <c:pt idx="27">
                  <c:v>180</c:v>
                </c:pt>
                <c:pt idx="28">
                  <c:v>200</c:v>
                </c:pt>
                <c:pt idx="29">
                  <c:v>275</c:v>
                </c:pt>
                <c:pt idx="30">
                  <c:v>285</c:v>
                </c:pt>
                <c:pt idx="31">
                  <c:v>939</c:v>
                </c:pt>
                <c:pt idx="32">
                  <c:v>285.07499999999999</c:v>
                </c:pt>
                <c:pt idx="33">
                  <c:v>223</c:v>
                </c:pt>
                <c:pt idx="34">
                  <c:v>756.5</c:v>
                </c:pt>
                <c:pt idx="35">
                  <c:v>137.5</c:v>
                </c:pt>
                <c:pt idx="36">
                  <c:v>916</c:v>
                </c:pt>
                <c:pt idx="37">
                  <c:v>302.5</c:v>
                </c:pt>
                <c:pt idx="38">
                  <c:v>742</c:v>
                </c:pt>
                <c:pt idx="39">
                  <c:v>253.7</c:v>
                </c:pt>
                <c:pt idx="40">
                  <c:v>870</c:v>
                </c:pt>
                <c:pt idx="41">
                  <c:v>221</c:v>
                </c:pt>
                <c:pt idx="42">
                  <c:v>3600</c:v>
                </c:pt>
                <c:pt idx="43">
                  <c:v>204</c:v>
                </c:pt>
                <c:pt idx="44">
                  <c:v>562.5</c:v>
                </c:pt>
                <c:pt idx="45">
                  <c:v>514</c:v>
                </c:pt>
                <c:pt idx="46">
                  <c:v>218</c:v>
                </c:pt>
                <c:pt idx="47">
                  <c:v>165</c:v>
                </c:pt>
                <c:pt idx="48">
                  <c:v>681</c:v>
                </c:pt>
                <c:pt idx="49">
                  <c:v>287.5</c:v>
                </c:pt>
                <c:pt idx="50">
                  <c:v>1191</c:v>
                </c:pt>
                <c:pt idx="51">
                  <c:v>599.5</c:v>
                </c:pt>
                <c:pt idx="52">
                  <c:v>1014.5</c:v>
                </c:pt>
                <c:pt idx="53">
                  <c:v>82.5</c:v>
                </c:pt>
                <c:pt idx="54">
                  <c:v>69.75</c:v>
                </c:pt>
                <c:pt idx="55">
                  <c:v>508.5</c:v>
                </c:pt>
                <c:pt idx="56">
                  <c:v>1497.5</c:v>
                </c:pt>
                <c:pt idx="57">
                  <c:v>1025</c:v>
                </c:pt>
                <c:pt idx="58">
                  <c:v>1800</c:v>
                </c:pt>
                <c:pt idx="59">
                  <c:v>1007.75</c:v>
                </c:pt>
                <c:pt idx="60">
                  <c:v>2150</c:v>
                </c:pt>
                <c:pt idx="61">
                  <c:v>1506</c:v>
                </c:pt>
                <c:pt idx="62">
                  <c:v>1575</c:v>
                </c:pt>
                <c:pt idx="63">
                  <c:v>2381.6949999999997</c:v>
                </c:pt>
                <c:pt idx="64">
                  <c:v>1588.5</c:v>
                </c:pt>
                <c:pt idx="65">
                  <c:v>513.5</c:v>
                </c:pt>
                <c:pt idx="66">
                  <c:v>352.5</c:v>
                </c:pt>
                <c:pt idx="67">
                  <c:v>420</c:v>
                </c:pt>
                <c:pt idx="68">
                  <c:v>580</c:v>
                </c:pt>
                <c:pt idx="69">
                  <c:v>458.2</c:v>
                </c:pt>
                <c:pt idx="70">
                  <c:v>646.35</c:v>
                </c:pt>
                <c:pt idx="71">
                  <c:v>115.5</c:v>
                </c:pt>
                <c:pt idx="72">
                  <c:v>0</c:v>
                </c:pt>
                <c:pt idx="73">
                  <c:v>139.19999999999999</c:v>
                </c:pt>
                <c:pt idx="74">
                  <c:v>1260</c:v>
                </c:pt>
                <c:pt idx="75">
                  <c:v>285</c:v>
                </c:pt>
                <c:pt idx="76">
                  <c:v>228</c:v>
                </c:pt>
                <c:pt idx="77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E7-4684-B629-0855CE169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10 - 50 units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Lower Charge</c:v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RS 10 - 50'!$A$3:$A$83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49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83</c:v>
                </c:pt>
                <c:pt idx="78">
                  <c:v>84</c:v>
                </c:pt>
                <c:pt idx="79">
                  <c:v>85</c:v>
                </c:pt>
                <c:pt idx="80">
                  <c:v>87</c:v>
                </c:pt>
              </c:numCache>
            </c:numRef>
          </c:cat>
          <c:val>
            <c:numRef>
              <c:f>'Scale - RS 10 - 50'!$G$3:$G$83</c:f>
              <c:numCache>
                <c:formatCode>"£"#,##0_);[Red]\("£"#,##0\)</c:formatCode>
                <c:ptCount val="81"/>
                <c:pt idx="0">
                  <c:v>0</c:v>
                </c:pt>
                <c:pt idx="1">
                  <c:v>816</c:v>
                </c:pt>
                <c:pt idx="2">
                  <c:v>844.2</c:v>
                </c:pt>
                <c:pt idx="3" formatCode="&quot;£&quot;#,##0.00_);[Red]\(&quot;£&quot;#,##0.00\)">
                  <c:v>696.36</c:v>
                </c:pt>
                <c:pt idx="4">
                  <c:v>0</c:v>
                </c:pt>
                <c:pt idx="5">
                  <c:v>1250</c:v>
                </c:pt>
                <c:pt idx="6">
                  <c:v>1515</c:v>
                </c:pt>
                <c:pt idx="7" formatCode="&quot;£&quot;#,##0.00_);[Red]\(&quot;£&quot;#,##0.00\)">
                  <c:v>892.2</c:v>
                </c:pt>
                <c:pt idx="8">
                  <c:v>335</c:v>
                </c:pt>
                <c:pt idx="9">
                  <c:v>2000</c:v>
                </c:pt>
                <c:pt idx="10" formatCode="&quot;£&quot;#,##0.00_);[Red]\(&quot;£&quot;#,##0.00\)">
                  <c:v>1608</c:v>
                </c:pt>
                <c:pt idx="11" formatCode="&quot;£&quot;#,##0.00_);[Red]\(&quot;£&quot;#,##0.00\)">
                  <c:v>1040.4000000000001</c:v>
                </c:pt>
                <c:pt idx="12">
                  <c:v>1574</c:v>
                </c:pt>
                <c:pt idx="13">
                  <c:v>564</c:v>
                </c:pt>
                <c:pt idx="14" formatCode="&quot;£&quot;#,##0.00_);[Red]\(&quot;£&quot;#,##0.00\)">
                  <c:v>800</c:v>
                </c:pt>
                <c:pt idx="15" formatCode="&quot;£&quot;#,##0.00_);[Red]\(&quot;£&quot;#,##0.00\)">
                  <c:v>1891.5</c:v>
                </c:pt>
                <c:pt idx="16">
                  <c:v>1221</c:v>
                </c:pt>
                <c:pt idx="17">
                  <c:v>600</c:v>
                </c:pt>
                <c:pt idx="18">
                  <c:v>1258</c:v>
                </c:pt>
                <c:pt idx="19">
                  <c:v>650</c:v>
                </c:pt>
                <c:pt idx="20">
                  <c:v>1150</c:v>
                </c:pt>
                <c:pt idx="21">
                  <c:v>250</c:v>
                </c:pt>
                <c:pt idx="22">
                  <c:v>417</c:v>
                </c:pt>
                <c:pt idx="23">
                  <c:v>2000</c:v>
                </c:pt>
                <c:pt idx="24">
                  <c:v>530</c:v>
                </c:pt>
                <c:pt idx="25">
                  <c:v>350</c:v>
                </c:pt>
                <c:pt idx="26">
                  <c:v>450</c:v>
                </c:pt>
                <c:pt idx="27">
                  <c:v>500</c:v>
                </c:pt>
                <c:pt idx="28">
                  <c:v>2000</c:v>
                </c:pt>
                <c:pt idx="29" formatCode="&quot;£&quot;#,##0.00_);[Red]\(&quot;£&quot;#,##0.00\)">
                  <c:v>622.08000000000004</c:v>
                </c:pt>
                <c:pt idx="30">
                  <c:v>1000</c:v>
                </c:pt>
                <c:pt idx="31">
                  <c:v>2220</c:v>
                </c:pt>
                <c:pt idx="32" formatCode="&quot;£&quot;#,##0.00_);[Red]\(&quot;£&quot;#,##0.00\)">
                  <c:v>1267</c:v>
                </c:pt>
                <c:pt idx="33">
                  <c:v>360</c:v>
                </c:pt>
                <c:pt idx="34">
                  <c:v>1800</c:v>
                </c:pt>
                <c:pt idx="35">
                  <c:v>150</c:v>
                </c:pt>
                <c:pt idx="36">
                  <c:v>257</c:v>
                </c:pt>
                <c:pt idx="37">
                  <c:v>503</c:v>
                </c:pt>
                <c:pt idx="38">
                  <c:v>550</c:v>
                </c:pt>
                <c:pt idx="39">
                  <c:v>3718</c:v>
                </c:pt>
                <c:pt idx="40" formatCode="&quot;£&quot;#,##0.00_);[Red]\(&quot;£&quot;#,##0.00\)">
                  <c:v>701.7</c:v>
                </c:pt>
                <c:pt idx="41">
                  <c:v>3000</c:v>
                </c:pt>
                <c:pt idx="42">
                  <c:v>400</c:v>
                </c:pt>
                <c:pt idx="43">
                  <c:v>0</c:v>
                </c:pt>
                <c:pt idx="44">
                  <c:v>6600</c:v>
                </c:pt>
                <c:pt idx="45">
                  <c:v>900</c:v>
                </c:pt>
                <c:pt idx="46">
                  <c:v>1000</c:v>
                </c:pt>
                <c:pt idx="47">
                  <c:v>1130</c:v>
                </c:pt>
                <c:pt idx="48">
                  <c:v>600</c:v>
                </c:pt>
                <c:pt idx="49">
                  <c:v>1200</c:v>
                </c:pt>
                <c:pt idx="50">
                  <c:v>2400</c:v>
                </c:pt>
                <c:pt idx="51">
                  <c:v>900</c:v>
                </c:pt>
                <c:pt idx="52">
                  <c:v>600</c:v>
                </c:pt>
                <c:pt idx="53">
                  <c:v>2500</c:v>
                </c:pt>
                <c:pt idx="54">
                  <c:v>1092</c:v>
                </c:pt>
                <c:pt idx="55">
                  <c:v>2400</c:v>
                </c:pt>
                <c:pt idx="56">
                  <c:v>1492</c:v>
                </c:pt>
                <c:pt idx="57">
                  <c:v>819</c:v>
                </c:pt>
                <c:pt idx="58" formatCode="&quot;£&quot;#,##0.00_);[Red]\(&quot;£&quot;#,##0.00\)">
                  <c:v>600</c:v>
                </c:pt>
                <c:pt idx="59">
                  <c:v>1792</c:v>
                </c:pt>
                <c:pt idx="60">
                  <c:v>3120</c:v>
                </c:pt>
                <c:pt idx="61">
                  <c:v>2529</c:v>
                </c:pt>
                <c:pt idx="62">
                  <c:v>6000</c:v>
                </c:pt>
                <c:pt idx="63" formatCode="&quot;£&quot;#,##0.00_);[Red]\(&quot;£&quot;#,##0.00\)">
                  <c:v>3600.3</c:v>
                </c:pt>
                <c:pt idx="64">
                  <c:v>5030</c:v>
                </c:pt>
                <c:pt idx="65">
                  <c:v>3762</c:v>
                </c:pt>
                <c:pt idx="66">
                  <c:v>4000</c:v>
                </c:pt>
                <c:pt idx="67" formatCode="&quot;£&quot;#,##0.00_);[Red]\(&quot;£&quot;#,##0.00\)">
                  <c:v>11372.52</c:v>
                </c:pt>
                <c:pt idx="68">
                  <c:v>7725.69</c:v>
                </c:pt>
                <c:pt idx="69">
                  <c:v>1592</c:v>
                </c:pt>
                <c:pt idx="70">
                  <c:v>705</c:v>
                </c:pt>
                <c:pt idx="71">
                  <c:v>1308</c:v>
                </c:pt>
                <c:pt idx="72">
                  <c:v>1800</c:v>
                </c:pt>
                <c:pt idx="73">
                  <c:v>1440</c:v>
                </c:pt>
                <c:pt idx="74" formatCode="&quot;£&quot;#,##0.00_);[Red]\(&quot;£&quot;#,##0.00\)">
                  <c:v>407.52</c:v>
                </c:pt>
                <c:pt idx="75">
                  <c:v>116</c:v>
                </c:pt>
                <c:pt idx="76">
                  <c:v>1200</c:v>
                </c:pt>
                <c:pt idx="77">
                  <c:v>1800</c:v>
                </c:pt>
                <c:pt idx="78">
                  <c:v>425</c:v>
                </c:pt>
                <c:pt idx="79">
                  <c:v>587</c:v>
                </c:pt>
                <c:pt idx="80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A-40CB-90D2-D3BC62A530A2}"/>
            </c:ext>
          </c:extLst>
        </c:ser>
        <c:ser>
          <c:idx val="3"/>
          <c:order val="1"/>
          <c:tx>
            <c:v>Upper Charge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'Scale - RS 10 - 50'!$A$3:$A$83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49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83</c:v>
                </c:pt>
                <c:pt idx="78">
                  <c:v>84</c:v>
                </c:pt>
                <c:pt idx="79">
                  <c:v>85</c:v>
                </c:pt>
                <c:pt idx="80">
                  <c:v>87</c:v>
                </c:pt>
              </c:numCache>
            </c:numRef>
          </c:cat>
          <c:val>
            <c:numRef>
              <c:f>'Scale - RS 10 - 50'!$H$3:$H$83</c:f>
              <c:numCache>
                <c:formatCode>"£"#,##0_);[Red]\("£"#,##0\)</c:formatCode>
                <c:ptCount val="81"/>
                <c:pt idx="0">
                  <c:v>0</c:v>
                </c:pt>
                <c:pt idx="1">
                  <c:v>816</c:v>
                </c:pt>
                <c:pt idx="2" formatCode="&quot;£&quot;#,##0.00_);[Red]\(&quot;£&quot;#,##0.00\)">
                  <c:v>844.2</c:v>
                </c:pt>
                <c:pt idx="3" formatCode="&quot;£&quot;#,##0.00_);[Red]\(&quot;£&quot;#,##0.00\)">
                  <c:v>696.36</c:v>
                </c:pt>
                <c:pt idx="4">
                  <c:v>0</c:v>
                </c:pt>
                <c:pt idx="5">
                  <c:v>1250</c:v>
                </c:pt>
                <c:pt idx="6" formatCode="&quot;£&quot;#,##0.00_);[Red]\(&quot;£&quot;#,##0.00\)">
                  <c:v>2145.5</c:v>
                </c:pt>
                <c:pt idx="7" formatCode="&quot;£&quot;#,##0.00_);[Red]\(&quot;£&quot;#,##0.00\)">
                  <c:v>1558.8</c:v>
                </c:pt>
                <c:pt idx="8">
                  <c:v>2000</c:v>
                </c:pt>
                <c:pt idx="9">
                  <c:v>2000</c:v>
                </c:pt>
                <c:pt idx="10">
                  <c:v>3198</c:v>
                </c:pt>
                <c:pt idx="11" formatCode="&quot;£&quot;#,##0.00_);[Red]\(&quot;£&quot;#,##0.00\)">
                  <c:v>3626.1</c:v>
                </c:pt>
                <c:pt idx="12">
                  <c:v>2232</c:v>
                </c:pt>
                <c:pt idx="13" formatCode="&quot;£&quot;#,##0.00_);[Red]\(&quot;£&quot;#,##0.00\)">
                  <c:v>2009.5</c:v>
                </c:pt>
                <c:pt idx="14" formatCode="&quot;£&quot;#,##0.00_);[Red]\(&quot;£&quot;#,##0.00\)">
                  <c:v>1826.75</c:v>
                </c:pt>
                <c:pt idx="15" formatCode="&quot;£&quot;#,##0.00_);[Red]\(&quot;£&quot;#,##0.00\)">
                  <c:v>2534.61</c:v>
                </c:pt>
                <c:pt idx="16">
                  <c:v>2913</c:v>
                </c:pt>
                <c:pt idx="17">
                  <c:v>1200</c:v>
                </c:pt>
                <c:pt idx="18">
                  <c:v>1258</c:v>
                </c:pt>
                <c:pt idx="19">
                  <c:v>2000</c:v>
                </c:pt>
                <c:pt idx="20">
                  <c:v>1150</c:v>
                </c:pt>
                <c:pt idx="21">
                  <c:v>1050</c:v>
                </c:pt>
                <c:pt idx="22">
                  <c:v>973</c:v>
                </c:pt>
                <c:pt idx="23">
                  <c:v>2000</c:v>
                </c:pt>
                <c:pt idx="24">
                  <c:v>1316</c:v>
                </c:pt>
                <c:pt idx="25">
                  <c:v>825</c:v>
                </c:pt>
                <c:pt idx="26">
                  <c:v>700</c:v>
                </c:pt>
                <c:pt idx="27">
                  <c:v>500</c:v>
                </c:pt>
                <c:pt idx="28">
                  <c:v>2000</c:v>
                </c:pt>
                <c:pt idx="29" formatCode="&quot;£&quot;#,##0.00_);[Red]\(&quot;£&quot;#,##0.00\)">
                  <c:v>933.12</c:v>
                </c:pt>
                <c:pt idx="30">
                  <c:v>1000</c:v>
                </c:pt>
                <c:pt idx="31">
                  <c:v>3324</c:v>
                </c:pt>
                <c:pt idx="32" formatCode="&quot;£&quot;#,##0.00_);[Red]\(&quot;£&quot;#,##0.00\)">
                  <c:v>1330.35</c:v>
                </c:pt>
                <c:pt idx="33">
                  <c:v>480</c:v>
                </c:pt>
                <c:pt idx="34">
                  <c:v>1800</c:v>
                </c:pt>
                <c:pt idx="35">
                  <c:v>900</c:v>
                </c:pt>
                <c:pt idx="36">
                  <c:v>2474</c:v>
                </c:pt>
                <c:pt idx="37">
                  <c:v>503</c:v>
                </c:pt>
                <c:pt idx="38">
                  <c:v>2500</c:v>
                </c:pt>
                <c:pt idx="39">
                  <c:v>3718</c:v>
                </c:pt>
                <c:pt idx="40">
                  <c:v>916.7</c:v>
                </c:pt>
                <c:pt idx="41">
                  <c:v>4200</c:v>
                </c:pt>
                <c:pt idx="42">
                  <c:v>800</c:v>
                </c:pt>
                <c:pt idx="43">
                  <c:v>0</c:v>
                </c:pt>
                <c:pt idx="44">
                  <c:v>12000</c:v>
                </c:pt>
                <c:pt idx="45">
                  <c:v>1848</c:v>
                </c:pt>
                <c:pt idx="46">
                  <c:v>2250</c:v>
                </c:pt>
                <c:pt idx="47">
                  <c:v>1695</c:v>
                </c:pt>
                <c:pt idx="48">
                  <c:v>600</c:v>
                </c:pt>
                <c:pt idx="49">
                  <c:v>1440</c:v>
                </c:pt>
                <c:pt idx="50">
                  <c:v>2640</c:v>
                </c:pt>
                <c:pt idx="51">
                  <c:v>1600</c:v>
                </c:pt>
                <c:pt idx="52">
                  <c:v>3000</c:v>
                </c:pt>
                <c:pt idx="53">
                  <c:v>12250</c:v>
                </c:pt>
                <c:pt idx="54">
                  <c:v>3531</c:v>
                </c:pt>
                <c:pt idx="55">
                  <c:v>3420</c:v>
                </c:pt>
                <c:pt idx="56">
                  <c:v>6291</c:v>
                </c:pt>
                <c:pt idx="57" formatCode="&quot;£&quot;#,##0.00_);[Red]\(&quot;£&quot;#,##0.00\)">
                  <c:v>2154.6</c:v>
                </c:pt>
                <c:pt idx="58">
                  <c:v>690</c:v>
                </c:pt>
                <c:pt idx="59">
                  <c:v>7908</c:v>
                </c:pt>
                <c:pt idx="60">
                  <c:v>5340</c:v>
                </c:pt>
                <c:pt idx="61">
                  <c:v>4892</c:v>
                </c:pt>
                <c:pt idx="62">
                  <c:v>9000</c:v>
                </c:pt>
                <c:pt idx="63" formatCode="&quot;£&quot;#,##0.00_);[Red]\(&quot;£&quot;#,##0.00\)">
                  <c:v>7770.7</c:v>
                </c:pt>
                <c:pt idx="64">
                  <c:v>11050</c:v>
                </c:pt>
                <c:pt idx="65">
                  <c:v>5646</c:v>
                </c:pt>
                <c:pt idx="66">
                  <c:v>10500</c:v>
                </c:pt>
                <c:pt idx="67" formatCode="&quot;£&quot;#,##0.00_);[Red]\(&quot;£&quot;#,##0.00\)">
                  <c:v>17058.78</c:v>
                </c:pt>
                <c:pt idx="68">
                  <c:v>12362</c:v>
                </c:pt>
                <c:pt idx="69">
                  <c:v>2389</c:v>
                </c:pt>
                <c:pt idx="70">
                  <c:v>2166</c:v>
                </c:pt>
                <c:pt idx="71">
                  <c:v>1962</c:v>
                </c:pt>
                <c:pt idx="72">
                  <c:v>3000</c:v>
                </c:pt>
                <c:pt idx="73">
                  <c:v>2160</c:v>
                </c:pt>
                <c:pt idx="74" formatCode="&quot;£&quot;#,##0.00_);[Red]\(&quot;£&quot;#,##0.00\)">
                  <c:v>1618.8</c:v>
                </c:pt>
                <c:pt idx="75">
                  <c:v>2160</c:v>
                </c:pt>
                <c:pt idx="76">
                  <c:v>1200</c:v>
                </c:pt>
                <c:pt idx="77">
                  <c:v>3600</c:v>
                </c:pt>
                <c:pt idx="78">
                  <c:v>845</c:v>
                </c:pt>
                <c:pt idx="79" formatCode="&quot;£&quot;#,##0.00_);[Red]\(&quot;£&quot;#,##0.00\)">
                  <c:v>880.5</c:v>
                </c:pt>
                <c:pt idx="80">
                  <c:v>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A-40CB-90D2-D3BC62A530A2}"/>
            </c:ext>
          </c:extLst>
        </c:ser>
        <c:ser>
          <c:idx val="0"/>
          <c:order val="2"/>
          <c:tx>
            <c:v>Average</c:v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'Scale - RS 10 - 50'!$A$3:$A$83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#N/A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49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83</c:v>
                </c:pt>
                <c:pt idx="78">
                  <c:v>84</c:v>
                </c:pt>
                <c:pt idx="79">
                  <c:v>85</c:v>
                </c:pt>
                <c:pt idx="80">
                  <c:v>87</c:v>
                </c:pt>
              </c:numCache>
            </c:numRef>
          </c:cat>
          <c:val>
            <c:numRef>
              <c:f>'Scale - RS 10 - 50'!$I$3:$I$83</c:f>
              <c:numCache>
                <c:formatCode>"£"#,##0_);[Red]\("£"#,##0\)</c:formatCode>
                <c:ptCount val="81"/>
                <c:pt idx="0">
                  <c:v>0</c:v>
                </c:pt>
                <c:pt idx="1">
                  <c:v>816</c:v>
                </c:pt>
                <c:pt idx="2">
                  <c:v>844.2</c:v>
                </c:pt>
                <c:pt idx="3">
                  <c:v>696.36</c:v>
                </c:pt>
                <c:pt idx="4">
                  <c:v>0</c:v>
                </c:pt>
                <c:pt idx="5">
                  <c:v>1250</c:v>
                </c:pt>
                <c:pt idx="6">
                  <c:v>1830.25</c:v>
                </c:pt>
                <c:pt idx="7">
                  <c:v>1225.5</c:v>
                </c:pt>
                <c:pt idx="8">
                  <c:v>1167.5</c:v>
                </c:pt>
                <c:pt idx="9">
                  <c:v>2000</c:v>
                </c:pt>
                <c:pt idx="10">
                  <c:v>2403</c:v>
                </c:pt>
                <c:pt idx="11">
                  <c:v>2333.25</c:v>
                </c:pt>
                <c:pt idx="12">
                  <c:v>1903</c:v>
                </c:pt>
                <c:pt idx="13">
                  <c:v>1286.75</c:v>
                </c:pt>
                <c:pt idx="14">
                  <c:v>1313.375</c:v>
                </c:pt>
                <c:pt idx="15">
                  <c:v>2213.0550000000003</c:v>
                </c:pt>
                <c:pt idx="16">
                  <c:v>2067</c:v>
                </c:pt>
                <c:pt idx="17">
                  <c:v>900</c:v>
                </c:pt>
                <c:pt idx="18">
                  <c:v>1258</c:v>
                </c:pt>
                <c:pt idx="19">
                  <c:v>1325</c:v>
                </c:pt>
                <c:pt idx="20">
                  <c:v>1150</c:v>
                </c:pt>
                <c:pt idx="21">
                  <c:v>650</c:v>
                </c:pt>
                <c:pt idx="22">
                  <c:v>695</c:v>
                </c:pt>
                <c:pt idx="23">
                  <c:v>2000</c:v>
                </c:pt>
                <c:pt idx="24">
                  <c:v>923</c:v>
                </c:pt>
                <c:pt idx="25">
                  <c:v>587.5</c:v>
                </c:pt>
                <c:pt idx="26">
                  <c:v>575</c:v>
                </c:pt>
                <c:pt idx="27">
                  <c:v>500</c:v>
                </c:pt>
                <c:pt idx="28">
                  <c:v>2000</c:v>
                </c:pt>
                <c:pt idx="29">
                  <c:v>777.6</c:v>
                </c:pt>
                <c:pt idx="30">
                  <c:v>1000</c:v>
                </c:pt>
                <c:pt idx="31">
                  <c:v>2772</c:v>
                </c:pt>
                <c:pt idx="32">
                  <c:v>1298.675</c:v>
                </c:pt>
                <c:pt idx="33">
                  <c:v>420</c:v>
                </c:pt>
                <c:pt idx="34">
                  <c:v>1800</c:v>
                </c:pt>
                <c:pt idx="35">
                  <c:v>525</c:v>
                </c:pt>
                <c:pt idx="36">
                  <c:v>1365.5</c:v>
                </c:pt>
                <c:pt idx="37">
                  <c:v>503</c:v>
                </c:pt>
                <c:pt idx="38">
                  <c:v>1525</c:v>
                </c:pt>
                <c:pt idx="39">
                  <c:v>3718</c:v>
                </c:pt>
                <c:pt idx="40">
                  <c:v>809.2</c:v>
                </c:pt>
                <c:pt idx="41">
                  <c:v>3600</c:v>
                </c:pt>
                <c:pt idx="42">
                  <c:v>600</c:v>
                </c:pt>
                <c:pt idx="43">
                  <c:v>0</c:v>
                </c:pt>
                <c:pt idx="44">
                  <c:v>9300</c:v>
                </c:pt>
                <c:pt idx="45">
                  <c:v>1374</c:v>
                </c:pt>
                <c:pt idx="46">
                  <c:v>1625</c:v>
                </c:pt>
                <c:pt idx="47">
                  <c:v>1412.5</c:v>
                </c:pt>
                <c:pt idx="48">
                  <c:v>600</c:v>
                </c:pt>
                <c:pt idx="49">
                  <c:v>1320</c:v>
                </c:pt>
                <c:pt idx="50">
                  <c:v>2520</c:v>
                </c:pt>
                <c:pt idx="51">
                  <c:v>1250</c:v>
                </c:pt>
                <c:pt idx="52">
                  <c:v>1800</c:v>
                </c:pt>
                <c:pt idx="53">
                  <c:v>7375</c:v>
                </c:pt>
                <c:pt idx="54">
                  <c:v>2311.5</c:v>
                </c:pt>
                <c:pt idx="55">
                  <c:v>2910</c:v>
                </c:pt>
                <c:pt idx="56">
                  <c:v>3891.5</c:v>
                </c:pt>
                <c:pt idx="57">
                  <c:v>1486.8</c:v>
                </c:pt>
                <c:pt idx="58">
                  <c:v>645</c:v>
                </c:pt>
                <c:pt idx="59">
                  <c:v>4850</c:v>
                </c:pt>
                <c:pt idx="60">
                  <c:v>4230</c:v>
                </c:pt>
                <c:pt idx="61">
                  <c:v>3710.5</c:v>
                </c:pt>
                <c:pt idx="62">
                  <c:v>7500</c:v>
                </c:pt>
                <c:pt idx="63">
                  <c:v>5685.5</c:v>
                </c:pt>
                <c:pt idx="64">
                  <c:v>8040</c:v>
                </c:pt>
                <c:pt idx="65">
                  <c:v>4704</c:v>
                </c:pt>
                <c:pt idx="66">
                  <c:v>7250</c:v>
                </c:pt>
                <c:pt idx="67">
                  <c:v>14215.65</c:v>
                </c:pt>
                <c:pt idx="68">
                  <c:v>10043.844999999999</c:v>
                </c:pt>
                <c:pt idx="69">
                  <c:v>1990.5</c:v>
                </c:pt>
                <c:pt idx="70">
                  <c:v>1435.5</c:v>
                </c:pt>
                <c:pt idx="71">
                  <c:v>1635</c:v>
                </c:pt>
                <c:pt idx="72">
                  <c:v>2400</c:v>
                </c:pt>
                <c:pt idx="73">
                  <c:v>1800</c:v>
                </c:pt>
                <c:pt idx="74">
                  <c:v>1013.16</c:v>
                </c:pt>
                <c:pt idx="75">
                  <c:v>1138</c:v>
                </c:pt>
                <c:pt idx="76">
                  <c:v>1200</c:v>
                </c:pt>
                <c:pt idx="77">
                  <c:v>2700</c:v>
                </c:pt>
                <c:pt idx="78">
                  <c:v>635</c:v>
                </c:pt>
                <c:pt idx="79">
                  <c:v>733.75</c:v>
                </c:pt>
                <c:pt idx="80">
                  <c:v>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BA-40CB-90D2-D3BC62A5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Scale - Residential Schemes 50 - 250 units</a:t>
            </a:r>
            <a:r>
              <a:rPr lang="en-GB" sz="1400" b="0" i="0" u="none" strike="noStrike" baseline="0"/>
              <a:t> 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'Scale - RS 50 - 250'!$G$2</c:f>
              <c:strCache>
                <c:ptCount val="1"/>
                <c:pt idx="0">
                  <c:v>Lower Charge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cat>
            <c:numRef>
              <c:f>'Scale - RS 50 - 250'!$A$3:$A$75</c:f>
              <c:numCache>
                <c:formatCode>General</c:formatCode>
                <c:ptCount val="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76</c:v>
                </c:pt>
                <c:pt idx="66">
                  <c:v>78</c:v>
                </c:pt>
                <c:pt idx="67">
                  <c:v>79</c:v>
                </c:pt>
                <c:pt idx="68">
                  <c:v>80</c:v>
                </c:pt>
                <c:pt idx="69">
                  <c:v>81</c:v>
                </c:pt>
                <c:pt idx="70">
                  <c:v>83</c:v>
                </c:pt>
                <c:pt idx="71">
                  <c:v>84</c:v>
                </c:pt>
                <c:pt idx="72">
                  <c:v>87</c:v>
                </c:pt>
              </c:numCache>
            </c:numRef>
          </c:cat>
          <c:val>
            <c:numRef>
              <c:f>'Scale - RS 50 - 250'!$G$3:$G$75</c:f>
              <c:numCache>
                <c:formatCode>"£"#,##0_);[Red]\("£"#,##0\)</c:formatCode>
                <c:ptCount val="73"/>
                <c:pt idx="0">
                  <c:v>0</c:v>
                </c:pt>
                <c:pt idx="1">
                  <c:v>1056</c:v>
                </c:pt>
                <c:pt idx="2">
                  <c:v>1266</c:v>
                </c:pt>
                <c:pt idx="3" formatCode="&quot;£&quot;#,##0.00_);[Red]\(&quot;£&quot;#,##0.00\)">
                  <c:v>1392.92</c:v>
                </c:pt>
                <c:pt idx="4">
                  <c:v>0</c:v>
                </c:pt>
                <c:pt idx="5">
                  <c:v>2500</c:v>
                </c:pt>
                <c:pt idx="6">
                  <c:v>1515</c:v>
                </c:pt>
                <c:pt idx="7" formatCode="&quot;£&quot;#,##0.00_);[Red]\(&quot;£&quot;#,##0.00\)">
                  <c:v>892.2</c:v>
                </c:pt>
                <c:pt idx="8">
                  <c:v>2000</c:v>
                </c:pt>
                <c:pt idx="9">
                  <c:v>2000</c:v>
                </c:pt>
                <c:pt idx="10">
                  <c:v>3198</c:v>
                </c:pt>
                <c:pt idx="11">
                  <c:v>2883</c:v>
                </c:pt>
                <c:pt idx="12">
                  <c:v>564</c:v>
                </c:pt>
                <c:pt idx="13">
                  <c:v>1041</c:v>
                </c:pt>
                <c:pt idx="14">
                  <c:v>3000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1258</c:v>
                </c:pt>
                <c:pt idx="19">
                  <c:v>800</c:v>
                </c:pt>
                <c:pt idx="20">
                  <c:v>1550</c:v>
                </c:pt>
                <c:pt idx="21">
                  <c:v>1050</c:v>
                </c:pt>
                <c:pt idx="22">
                  <c:v>695</c:v>
                </c:pt>
                <c:pt idx="23">
                  <c:v>3000</c:v>
                </c:pt>
                <c:pt idx="24">
                  <c:v>850</c:v>
                </c:pt>
                <c:pt idx="25">
                  <c:v>770</c:v>
                </c:pt>
                <c:pt idx="26">
                  <c:v>650</c:v>
                </c:pt>
                <c:pt idx="27">
                  <c:v>750</c:v>
                </c:pt>
                <c:pt idx="28">
                  <c:v>3000</c:v>
                </c:pt>
                <c:pt idx="29" formatCode="&quot;£&quot;#,##0.00_);[Red]\(&quot;£&quot;#,##0.00\)">
                  <c:v>1036.8</c:v>
                </c:pt>
                <c:pt idx="30">
                  <c:v>1800</c:v>
                </c:pt>
                <c:pt idx="31">
                  <c:v>3000</c:v>
                </c:pt>
                <c:pt idx="32">
                  <c:v>550</c:v>
                </c:pt>
                <c:pt idx="33">
                  <c:v>1800</c:v>
                </c:pt>
                <c:pt idx="34">
                  <c:v>900</c:v>
                </c:pt>
                <c:pt idx="35">
                  <c:v>842</c:v>
                </c:pt>
                <c:pt idx="36">
                  <c:v>503</c:v>
                </c:pt>
                <c:pt idx="37">
                  <c:v>550</c:v>
                </c:pt>
                <c:pt idx="38">
                  <c:v>5304</c:v>
                </c:pt>
                <c:pt idx="39">
                  <c:v>5000</c:v>
                </c:pt>
                <c:pt idx="40">
                  <c:v>615</c:v>
                </c:pt>
                <c:pt idx="41">
                  <c:v>0</c:v>
                </c:pt>
                <c:pt idx="42">
                  <c:v>9000</c:v>
                </c:pt>
                <c:pt idx="43">
                  <c:v>1000</c:v>
                </c:pt>
                <c:pt idx="44">
                  <c:v>2871</c:v>
                </c:pt>
                <c:pt idx="45">
                  <c:v>600</c:v>
                </c:pt>
                <c:pt idx="46">
                  <c:v>2400</c:v>
                </c:pt>
                <c:pt idx="47">
                  <c:v>2400</c:v>
                </c:pt>
                <c:pt idx="48">
                  <c:v>1500</c:v>
                </c:pt>
                <c:pt idx="49">
                  <c:v>3000</c:v>
                </c:pt>
                <c:pt idx="50">
                  <c:v>12500</c:v>
                </c:pt>
                <c:pt idx="51">
                  <c:v>1872</c:v>
                </c:pt>
                <c:pt idx="52">
                  <c:v>3744</c:v>
                </c:pt>
                <c:pt idx="53" formatCode="&quot;£&quot;#,##0.00_);[Red]\(&quot;£&quot;#,##0.00\)">
                  <c:v>1474.2</c:v>
                </c:pt>
                <c:pt idx="54">
                  <c:v>600</c:v>
                </c:pt>
                <c:pt idx="55">
                  <c:v>6600</c:v>
                </c:pt>
                <c:pt idx="56">
                  <c:v>7600</c:v>
                </c:pt>
                <c:pt idx="57">
                  <c:v>7324</c:v>
                </c:pt>
                <c:pt idx="58">
                  <c:v>9000</c:v>
                </c:pt>
                <c:pt idx="59" formatCode="&quot;£&quot;#,##0.00_);[Red]\(&quot;£&quot;#,##0.00\)">
                  <c:v>6049.5</c:v>
                </c:pt>
                <c:pt idx="60">
                  <c:v>8350</c:v>
                </c:pt>
                <c:pt idx="61">
                  <c:v>3762</c:v>
                </c:pt>
                <c:pt idx="62">
                  <c:v>9000</c:v>
                </c:pt>
                <c:pt idx="63" formatCode="General">
                  <c:v>0</c:v>
                </c:pt>
                <c:pt idx="64">
                  <c:v>12362</c:v>
                </c:pt>
                <c:pt idx="65">
                  <c:v>1308</c:v>
                </c:pt>
                <c:pt idx="66">
                  <c:v>2880</c:v>
                </c:pt>
                <c:pt idx="67" formatCode="&quot;£&quot;#,##0.00_);[Red]\(&quot;£&quot;#,##0.00\)">
                  <c:v>537.78</c:v>
                </c:pt>
                <c:pt idx="68">
                  <c:v>116</c:v>
                </c:pt>
                <c:pt idx="69">
                  <c:v>2400</c:v>
                </c:pt>
                <c:pt idx="70">
                  <c:v>1800</c:v>
                </c:pt>
                <c:pt idx="71">
                  <c:v>565</c:v>
                </c:pt>
                <c:pt idx="72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A-49C6-B5A7-348175F1D338}"/>
            </c:ext>
          </c:extLst>
        </c:ser>
        <c:ser>
          <c:idx val="3"/>
          <c:order val="1"/>
          <c:tx>
            <c:strRef>
              <c:f>'Scale - RS 50 - 250'!$H$2</c:f>
              <c:strCache>
                <c:ptCount val="1"/>
                <c:pt idx="0">
                  <c:v>Upper Charge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numRef>
              <c:f>'Scale - RS 50 - 250'!$A$3:$A$75</c:f>
              <c:numCache>
                <c:formatCode>General</c:formatCode>
                <c:ptCount val="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76</c:v>
                </c:pt>
                <c:pt idx="66">
                  <c:v>78</c:v>
                </c:pt>
                <c:pt idx="67">
                  <c:v>79</c:v>
                </c:pt>
                <c:pt idx="68">
                  <c:v>80</c:v>
                </c:pt>
                <c:pt idx="69">
                  <c:v>81</c:v>
                </c:pt>
                <c:pt idx="70">
                  <c:v>83</c:v>
                </c:pt>
                <c:pt idx="71">
                  <c:v>84</c:v>
                </c:pt>
                <c:pt idx="72">
                  <c:v>87</c:v>
                </c:pt>
              </c:numCache>
            </c:numRef>
          </c:cat>
          <c:val>
            <c:numRef>
              <c:f>'Scale - RS 50 - 250'!$H$3:$H$75</c:f>
              <c:numCache>
                <c:formatCode>"£"#,##0_);[Red]\("£"#,##0\)</c:formatCode>
                <c:ptCount val="73"/>
                <c:pt idx="0">
                  <c:v>0</c:v>
                </c:pt>
                <c:pt idx="1">
                  <c:v>1056</c:v>
                </c:pt>
                <c:pt idx="2" formatCode="&quot;£&quot;#,##0.00_);[Red]\(&quot;£&quot;#,##0.00\)">
                  <c:v>2067.48</c:v>
                </c:pt>
                <c:pt idx="3" formatCode="&quot;£&quot;#,##0.00_);[Red]\(&quot;£&quot;#,##0.00\)">
                  <c:v>1392.92</c:v>
                </c:pt>
                <c:pt idx="4">
                  <c:v>0</c:v>
                </c:pt>
                <c:pt idx="5">
                  <c:v>3750</c:v>
                </c:pt>
                <c:pt idx="6" formatCode="&quot;£&quot;#,##0.00_);[Red]\(&quot;£&quot;#,##0.00\)">
                  <c:v>3860.5</c:v>
                </c:pt>
                <c:pt idx="7" formatCode="&quot;£&quot;#,##0.00_);[Red]\(&quot;£&quot;#,##0.00\)">
                  <c:v>1558.8</c:v>
                </c:pt>
                <c:pt idx="8">
                  <c:v>2000</c:v>
                </c:pt>
                <c:pt idx="9">
                  <c:v>3000</c:v>
                </c:pt>
                <c:pt idx="10">
                  <c:v>15918</c:v>
                </c:pt>
                <c:pt idx="11">
                  <c:v>6555</c:v>
                </c:pt>
                <c:pt idx="12" formatCode="&quot;£&quot;#,##0.00_);[Red]\(&quot;£&quot;#,##0.00\)">
                  <c:v>3024.25</c:v>
                </c:pt>
                <c:pt idx="13">
                  <c:v>2761</c:v>
                </c:pt>
                <c:pt idx="14">
                  <c:v>11400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1886</c:v>
                </c:pt>
                <c:pt idx="19">
                  <c:v>3000</c:v>
                </c:pt>
                <c:pt idx="20">
                  <c:v>2060</c:v>
                </c:pt>
                <c:pt idx="21">
                  <c:v>1050</c:v>
                </c:pt>
                <c:pt idx="22">
                  <c:v>973</c:v>
                </c:pt>
                <c:pt idx="23">
                  <c:v>3000</c:v>
                </c:pt>
                <c:pt idx="24">
                  <c:v>1316</c:v>
                </c:pt>
                <c:pt idx="25">
                  <c:v>1155</c:v>
                </c:pt>
                <c:pt idx="26">
                  <c:v>1000</c:v>
                </c:pt>
                <c:pt idx="27">
                  <c:v>1000</c:v>
                </c:pt>
                <c:pt idx="28">
                  <c:v>3000</c:v>
                </c:pt>
                <c:pt idx="29">
                  <c:v>1555.2</c:v>
                </c:pt>
                <c:pt idx="30">
                  <c:v>1800</c:v>
                </c:pt>
                <c:pt idx="31">
                  <c:v>4500</c:v>
                </c:pt>
                <c:pt idx="32">
                  <c:v>550</c:v>
                </c:pt>
                <c:pt idx="33">
                  <c:v>2400</c:v>
                </c:pt>
                <c:pt idx="34">
                  <c:v>900</c:v>
                </c:pt>
                <c:pt idx="35">
                  <c:v>2474</c:v>
                </c:pt>
                <c:pt idx="36">
                  <c:v>503</c:v>
                </c:pt>
                <c:pt idx="37">
                  <c:v>3500</c:v>
                </c:pt>
                <c:pt idx="38">
                  <c:v>5304</c:v>
                </c:pt>
                <c:pt idx="39">
                  <c:v>7500</c:v>
                </c:pt>
                <c:pt idx="40">
                  <c:v>2450</c:v>
                </c:pt>
                <c:pt idx="41">
                  <c:v>0</c:v>
                </c:pt>
                <c:pt idx="42">
                  <c:v>19200</c:v>
                </c:pt>
                <c:pt idx="43">
                  <c:v>2250</c:v>
                </c:pt>
                <c:pt idx="44">
                  <c:v>4240</c:v>
                </c:pt>
                <c:pt idx="45">
                  <c:v>1200</c:v>
                </c:pt>
                <c:pt idx="46">
                  <c:v>3840</c:v>
                </c:pt>
                <c:pt idx="47">
                  <c:v>3360</c:v>
                </c:pt>
                <c:pt idx="48">
                  <c:v>2925</c:v>
                </c:pt>
                <c:pt idx="49">
                  <c:v>3000</c:v>
                </c:pt>
                <c:pt idx="50">
                  <c:v>35000</c:v>
                </c:pt>
                <c:pt idx="51">
                  <c:v>3531</c:v>
                </c:pt>
                <c:pt idx="52" formatCode="&quot;£&quot;#,##0.00_);[Red]\(&quot;£&quot;#,##0.00\)">
                  <c:v>10376.25</c:v>
                </c:pt>
                <c:pt idx="53" formatCode="&quot;£&quot;#,##0.00_);[Red]\(&quot;£&quot;#,##0.00\)">
                  <c:v>3254.6</c:v>
                </c:pt>
                <c:pt idx="54">
                  <c:v>966</c:v>
                </c:pt>
                <c:pt idx="55">
                  <c:v>7908</c:v>
                </c:pt>
                <c:pt idx="56">
                  <c:v>10000</c:v>
                </c:pt>
                <c:pt idx="57">
                  <c:v>7582</c:v>
                </c:pt>
                <c:pt idx="58">
                  <c:v>18750</c:v>
                </c:pt>
                <c:pt idx="59" formatCode="&quot;£&quot;#,##0.00_);[Red]\(&quot;£&quot;#,##0.00\)">
                  <c:v>7770.7</c:v>
                </c:pt>
                <c:pt idx="60">
                  <c:v>13065</c:v>
                </c:pt>
                <c:pt idx="61">
                  <c:v>5646</c:v>
                </c:pt>
                <c:pt idx="62">
                  <c:v>22500</c:v>
                </c:pt>
                <c:pt idx="63" formatCode="&quot;£&quot;#,##0.00_);[Red]\(&quot;£&quot;#,##0.00\)">
                  <c:v>17058.78</c:v>
                </c:pt>
                <c:pt idx="64">
                  <c:v>12362</c:v>
                </c:pt>
                <c:pt idx="65">
                  <c:v>3270</c:v>
                </c:pt>
                <c:pt idx="66">
                  <c:v>5760</c:v>
                </c:pt>
                <c:pt idx="67" formatCode="&quot;£&quot;#,##0.00_);[Red]\(&quot;£&quot;#,##0.00\)">
                  <c:v>1618.8</c:v>
                </c:pt>
                <c:pt idx="68">
                  <c:v>2160</c:v>
                </c:pt>
                <c:pt idx="69">
                  <c:v>4800</c:v>
                </c:pt>
                <c:pt idx="70">
                  <c:v>5280</c:v>
                </c:pt>
                <c:pt idx="71">
                  <c:v>1130</c:v>
                </c:pt>
                <c:pt idx="72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A-49C6-B5A7-348175F1D338}"/>
            </c:ext>
          </c:extLst>
        </c:ser>
        <c:ser>
          <c:idx val="0"/>
          <c:order val="2"/>
          <c:tx>
            <c:strRef>
              <c:f>'Scale - RS 50 - 250'!$I$2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'Scale - RS 50 - 250'!$A$3:$A$75</c:f>
              <c:numCache>
                <c:formatCode>General</c:formatCode>
                <c:ptCount val="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#N/A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76</c:v>
                </c:pt>
                <c:pt idx="66">
                  <c:v>78</c:v>
                </c:pt>
                <c:pt idx="67">
                  <c:v>79</c:v>
                </c:pt>
                <c:pt idx="68">
                  <c:v>80</c:v>
                </c:pt>
                <c:pt idx="69">
                  <c:v>81</c:v>
                </c:pt>
                <c:pt idx="70">
                  <c:v>83</c:v>
                </c:pt>
                <c:pt idx="71">
                  <c:v>84</c:v>
                </c:pt>
                <c:pt idx="72">
                  <c:v>87</c:v>
                </c:pt>
              </c:numCache>
            </c:numRef>
          </c:cat>
          <c:val>
            <c:numRef>
              <c:f>'Scale - RS 50 - 250'!$I$3:$I$75</c:f>
              <c:numCache>
                <c:formatCode>"£"#,##0_);[Red]\("£"#,##0\)</c:formatCode>
                <c:ptCount val="73"/>
                <c:pt idx="0">
                  <c:v>0</c:v>
                </c:pt>
                <c:pt idx="1">
                  <c:v>1056</c:v>
                </c:pt>
                <c:pt idx="2">
                  <c:v>1666.74</c:v>
                </c:pt>
                <c:pt idx="3">
                  <c:v>1392.92</c:v>
                </c:pt>
                <c:pt idx="4">
                  <c:v>0</c:v>
                </c:pt>
                <c:pt idx="5">
                  <c:v>3125</c:v>
                </c:pt>
                <c:pt idx="6">
                  <c:v>2687.75</c:v>
                </c:pt>
                <c:pt idx="7">
                  <c:v>1225.5</c:v>
                </c:pt>
                <c:pt idx="8">
                  <c:v>2000</c:v>
                </c:pt>
                <c:pt idx="9">
                  <c:v>2500</c:v>
                </c:pt>
                <c:pt idx="10">
                  <c:v>9558</c:v>
                </c:pt>
                <c:pt idx="11">
                  <c:v>4719</c:v>
                </c:pt>
                <c:pt idx="12">
                  <c:v>1794.125</c:v>
                </c:pt>
                <c:pt idx="13">
                  <c:v>1901</c:v>
                </c:pt>
                <c:pt idx="14">
                  <c:v>7200</c:v>
                </c:pt>
                <c:pt idx="15">
                  <c:v>3783</c:v>
                </c:pt>
                <c:pt idx="16">
                  <c:v>2913</c:v>
                </c:pt>
                <c:pt idx="17">
                  <c:v>1200</c:v>
                </c:pt>
                <c:pt idx="18">
                  <c:v>1572</c:v>
                </c:pt>
                <c:pt idx="19">
                  <c:v>1900</c:v>
                </c:pt>
                <c:pt idx="20">
                  <c:v>1805</c:v>
                </c:pt>
                <c:pt idx="21">
                  <c:v>1050</c:v>
                </c:pt>
                <c:pt idx="22">
                  <c:v>834</c:v>
                </c:pt>
                <c:pt idx="23">
                  <c:v>3000</c:v>
                </c:pt>
                <c:pt idx="24">
                  <c:v>1083</c:v>
                </c:pt>
                <c:pt idx="25">
                  <c:v>962.5</c:v>
                </c:pt>
                <c:pt idx="26">
                  <c:v>825</c:v>
                </c:pt>
                <c:pt idx="27">
                  <c:v>875</c:v>
                </c:pt>
                <c:pt idx="28">
                  <c:v>3000</c:v>
                </c:pt>
                <c:pt idx="29">
                  <c:v>1296</c:v>
                </c:pt>
                <c:pt idx="30">
                  <c:v>1800</c:v>
                </c:pt>
                <c:pt idx="31">
                  <c:v>3750</c:v>
                </c:pt>
                <c:pt idx="32">
                  <c:v>550</c:v>
                </c:pt>
                <c:pt idx="33">
                  <c:v>2100</c:v>
                </c:pt>
                <c:pt idx="34">
                  <c:v>900</c:v>
                </c:pt>
                <c:pt idx="35">
                  <c:v>1658</c:v>
                </c:pt>
                <c:pt idx="36">
                  <c:v>503</c:v>
                </c:pt>
                <c:pt idx="37">
                  <c:v>2025</c:v>
                </c:pt>
                <c:pt idx="38">
                  <c:v>5304</c:v>
                </c:pt>
                <c:pt idx="39">
                  <c:v>6250</c:v>
                </c:pt>
                <c:pt idx="40">
                  <c:v>1532.5</c:v>
                </c:pt>
                <c:pt idx="41">
                  <c:v>0</c:v>
                </c:pt>
                <c:pt idx="42">
                  <c:v>14100</c:v>
                </c:pt>
                <c:pt idx="43">
                  <c:v>1625</c:v>
                </c:pt>
                <c:pt idx="44">
                  <c:v>3555.5</c:v>
                </c:pt>
                <c:pt idx="45">
                  <c:v>900</c:v>
                </c:pt>
                <c:pt idx="46">
                  <c:v>3120</c:v>
                </c:pt>
                <c:pt idx="47">
                  <c:v>2880</c:v>
                </c:pt>
                <c:pt idx="48">
                  <c:v>2212.5</c:v>
                </c:pt>
                <c:pt idx="49">
                  <c:v>3000</c:v>
                </c:pt>
                <c:pt idx="50">
                  <c:v>23750</c:v>
                </c:pt>
                <c:pt idx="51">
                  <c:v>2701.5</c:v>
                </c:pt>
                <c:pt idx="52">
                  <c:v>7060.125</c:v>
                </c:pt>
                <c:pt idx="53">
                  <c:v>2364.4</c:v>
                </c:pt>
                <c:pt idx="54">
                  <c:v>783</c:v>
                </c:pt>
                <c:pt idx="55">
                  <c:v>7254</c:v>
                </c:pt>
                <c:pt idx="56">
                  <c:v>8800</c:v>
                </c:pt>
                <c:pt idx="57">
                  <c:v>7453</c:v>
                </c:pt>
                <c:pt idx="58">
                  <c:v>13875</c:v>
                </c:pt>
                <c:pt idx="59">
                  <c:v>6910.1</c:v>
                </c:pt>
                <c:pt idx="60">
                  <c:v>10707.5</c:v>
                </c:pt>
                <c:pt idx="61">
                  <c:v>4704</c:v>
                </c:pt>
                <c:pt idx="62">
                  <c:v>15750</c:v>
                </c:pt>
                <c:pt idx="63">
                  <c:v>17058.78</c:v>
                </c:pt>
                <c:pt idx="64">
                  <c:v>12362</c:v>
                </c:pt>
                <c:pt idx="65">
                  <c:v>2289</c:v>
                </c:pt>
                <c:pt idx="66">
                  <c:v>4320</c:v>
                </c:pt>
                <c:pt idx="67">
                  <c:v>1078.29</c:v>
                </c:pt>
                <c:pt idx="68">
                  <c:v>1138</c:v>
                </c:pt>
                <c:pt idx="69">
                  <c:v>3600</c:v>
                </c:pt>
                <c:pt idx="70">
                  <c:v>3540</c:v>
                </c:pt>
                <c:pt idx="71">
                  <c:v>847.5</c:v>
                </c:pt>
                <c:pt idx="72">
                  <c:v>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A-49C6-B5A7-348175F1D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06367"/>
        <c:axId val="1250019199"/>
      </c:lineChart>
      <c:catAx>
        <c:axId val="125000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19199"/>
        <c:crosses val="autoZero"/>
        <c:auto val="1"/>
        <c:lblAlgn val="ctr"/>
        <c:lblOffset val="100"/>
        <c:noMultiLvlLbl val="0"/>
      </c:catAx>
      <c:valAx>
        <c:axId val="125001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_);[Red]\(&quot;£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00636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541020</xdr:colOff>
      <xdr:row>11</xdr:row>
      <xdr:rowOff>152400</xdr:rowOff>
    </xdr:from>
    <xdr:to>
      <xdr:col>5</xdr:col>
      <xdr:colOff>220980</xdr:colOff>
      <xdr:row>26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5FA669-372F-42AB-B38D-570EBF425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F6832D-0582-42F3-892F-823A90FEF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606425</xdr:colOff>
      <xdr:row>1</xdr:row>
      <xdr:rowOff>0</xdr:rowOff>
    </xdr:from>
    <xdr:to>
      <xdr:col>15</xdr:col>
      <xdr:colOff>301625</xdr:colOff>
      <xdr:row>15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EE2D71-8FB7-46C8-A7D3-F9359678A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15875</xdr:colOff>
      <xdr:row>1</xdr:row>
      <xdr:rowOff>6350</xdr:rowOff>
    </xdr:from>
    <xdr:to>
      <xdr:col>23</xdr:col>
      <xdr:colOff>320675</xdr:colOff>
      <xdr:row>15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41477B-F97F-4523-ADE6-BE26C0720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19050</xdr:rowOff>
    </xdr:from>
    <xdr:to>
      <xdr:col>7</xdr:col>
      <xdr:colOff>304800</xdr:colOff>
      <xdr:row>32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42A84B-DFC3-42FA-965B-5F75241AF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17</xdr:row>
      <xdr:rowOff>6350</xdr:rowOff>
    </xdr:from>
    <xdr:to>
      <xdr:col>15</xdr:col>
      <xdr:colOff>333375</xdr:colOff>
      <xdr:row>31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3796B5-9814-4865-AFEC-34F3752EE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33</xdr:row>
      <xdr:rowOff>48683</xdr:rowOff>
    </xdr:from>
    <xdr:to>
      <xdr:col>17</xdr:col>
      <xdr:colOff>53976</xdr:colOff>
      <xdr:row>48</xdr:row>
      <xdr:rowOff>143933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5F6DD61-8878-4D89-99A3-2B45A62B2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402166</xdr:colOff>
      <xdr:row>33</xdr:row>
      <xdr:rowOff>42334</xdr:rowOff>
    </xdr:from>
    <xdr:to>
      <xdr:col>34</xdr:col>
      <xdr:colOff>456143</xdr:colOff>
      <xdr:row>48</xdr:row>
      <xdr:rowOff>137584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D2367B5-BF82-4E6A-9C15-6D20E9697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49</xdr:row>
      <xdr:rowOff>148167</xdr:rowOff>
    </xdr:from>
    <xdr:to>
      <xdr:col>17</xdr:col>
      <xdr:colOff>53976</xdr:colOff>
      <xdr:row>65</xdr:row>
      <xdr:rowOff>52917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A5AC8CF-4BE8-44CE-9521-60FD713D5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50</xdr:row>
      <xdr:rowOff>0</xdr:rowOff>
    </xdr:from>
    <xdr:to>
      <xdr:col>35</xdr:col>
      <xdr:colOff>53976</xdr:colOff>
      <xdr:row>65</xdr:row>
      <xdr:rowOff>84666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3B783AC-D942-4D8A-9A08-4F190E852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17</xdr:col>
      <xdr:colOff>53976</xdr:colOff>
      <xdr:row>82</xdr:row>
      <xdr:rowOff>84666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C2CDBF4-72C0-4F9B-8509-851E1AECF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35</xdr:col>
      <xdr:colOff>53976</xdr:colOff>
      <xdr:row>82</xdr:row>
      <xdr:rowOff>84666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6536A85-ACCD-4296-A0AF-A61EFA572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84</xdr:row>
      <xdr:rowOff>4232</xdr:rowOff>
    </xdr:from>
    <xdr:to>
      <xdr:col>13</xdr:col>
      <xdr:colOff>582083</xdr:colOff>
      <xdr:row>103</xdr:row>
      <xdr:rowOff>10582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AC934-6406-4368-9B9A-B43697BB0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84</xdr:row>
      <xdr:rowOff>0</xdr:rowOff>
    </xdr:from>
    <xdr:to>
      <xdr:col>28</xdr:col>
      <xdr:colOff>582083</xdr:colOff>
      <xdr:row>103</xdr:row>
      <xdr:rowOff>6350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E022DC5-1BAE-4EA7-A2C6-9873CD3FD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13</xdr:col>
      <xdr:colOff>582083</xdr:colOff>
      <xdr:row>124</xdr:row>
      <xdr:rowOff>6350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ADA91D0-6F64-4FB5-806B-21F7A622C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105</xdr:row>
      <xdr:rowOff>0</xdr:rowOff>
    </xdr:from>
    <xdr:to>
      <xdr:col>28</xdr:col>
      <xdr:colOff>582083</xdr:colOff>
      <xdr:row>124</xdr:row>
      <xdr:rowOff>6350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019408B-9525-46AF-AE4C-3DF3EBBC0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126</xdr:row>
      <xdr:rowOff>0</xdr:rowOff>
    </xdr:from>
    <xdr:to>
      <xdr:col>13</xdr:col>
      <xdr:colOff>582083</xdr:colOff>
      <xdr:row>145</xdr:row>
      <xdr:rowOff>6350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F98681E-F206-4B14-BCFB-375A0CBE8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0</xdr:colOff>
      <xdr:row>126</xdr:row>
      <xdr:rowOff>0</xdr:rowOff>
    </xdr:from>
    <xdr:to>
      <xdr:col>28</xdr:col>
      <xdr:colOff>582083</xdr:colOff>
      <xdr:row>145</xdr:row>
      <xdr:rowOff>6350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EA02170-27CE-4FBD-8AF0-466276A12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12700</xdr:colOff>
      <xdr:row>16</xdr:row>
      <xdr:rowOff>114300</xdr:rowOff>
    </xdr:from>
    <xdr:to>
      <xdr:col>23</xdr:col>
      <xdr:colOff>317500</xdr:colOff>
      <xdr:row>32</xdr:row>
      <xdr:rowOff>12700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EDEDE8EF-239F-4FD2-8DF0-E4BC91F01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33</xdr:col>
      <xdr:colOff>69850</xdr:colOff>
      <xdr:row>17</xdr:row>
      <xdr:rowOff>38100</xdr:rowOff>
    </xdr:from>
    <xdr:to>
      <xdr:col>40</xdr:col>
      <xdr:colOff>374650</xdr:colOff>
      <xdr:row>32</xdr:row>
      <xdr:rowOff>114300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CA95C87-5926-4F8B-87DD-78AC64FCF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33</xdr:col>
      <xdr:colOff>44450</xdr:colOff>
      <xdr:row>1</xdr:row>
      <xdr:rowOff>12700</xdr:rowOff>
    </xdr:from>
    <xdr:to>
      <xdr:col>40</xdr:col>
      <xdr:colOff>349250</xdr:colOff>
      <xdr:row>16</xdr:row>
      <xdr:rowOff>88900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45854378-21CC-418D-A08B-AAE444403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PPARD, Adam" refreshedDate="44929.64444178241" createdVersion="6" refreshedVersion="6" minRefreshableVersion="3" recordCount="87" xr:uid="{C0042023-4A01-4A76-93F2-3235482F3088}">
  <cacheSource type="worksheet">
    <worksheetSource ref="A1:X88" sheet="Data Sheet"/>
  </cacheSource>
  <cacheFields count="24">
    <cacheField name="Authority" numFmtId="0">
      <sharedItems/>
    </cacheField>
    <cacheField name="No." numFmtId="0">
      <sharedItems containsSemiMixedTypes="0" containsString="0" containsNumber="1" containsInteger="1" minValue="1" maxValue="87"/>
    </cacheField>
    <cacheField name="Authority Type" numFmtId="0">
      <sharedItems/>
    </cacheField>
    <cacheField name="Fee Approach" numFmtId="0">
      <sharedItems/>
    </cacheField>
    <cacheField name="Free service for minor / householder matters" numFmtId="0">
      <sharedItems count="2">
        <s v="Yes"/>
        <s v="No"/>
      </sharedItems>
    </cacheField>
    <cacheField name="Stated duration for service delivery (days)" numFmtId="0">
      <sharedItems/>
    </cacheField>
    <cacheField name="Fee Approach 2" numFmtId="0">
      <sharedItems/>
    </cacheField>
    <cacheField name="Further Service at Further Cost" numFmtId="0">
      <sharedItems/>
    </cacheField>
    <cacheField name="Scale - Residential Schemes less than 10 units" numFmtId="0">
      <sharedItems containsBlank="1"/>
    </cacheField>
    <cacheField name="Scale - Residential Schemes 10 - 50 units" numFmtId="0">
      <sharedItems containsBlank="1" containsMixedTypes="1" containsNumber="1" containsInteger="1" minValue="1250" maxValue="3718"/>
    </cacheField>
    <cacheField name="Scale - Residential Schemes 50 - 250 units" numFmtId="0">
      <sharedItems containsBlank="1" containsMixedTypes="1" containsNumber="1" containsInteger="1" minValue="1050" maxValue="5304"/>
    </cacheField>
    <cacheField name="Scale - Residential Schemes 250+ units" numFmtId="0">
      <sharedItems containsBlank="1" containsMixedTypes="1" containsNumber="1" containsInteger="1" minValue="1050" maxValue="5304"/>
    </cacheField>
    <cacheField name="Scale - Employment/Retail/Industrial/Commercial" numFmtId="0">
      <sharedItems containsBlank="1"/>
    </cacheField>
    <cacheField name="Scale - Other" numFmtId="0">
      <sharedItems containsBlank="1"/>
    </cacheField>
    <cacheField name="Scale - Residential Schemes less than 10 units2" numFmtId="0">
      <sharedItems containsBlank="1"/>
    </cacheField>
    <cacheField name="Scale - Residential Schemes 10 - 50 units2" numFmtId="0">
      <sharedItems containsBlank="1"/>
    </cacheField>
    <cacheField name="Scale - Residential Schemes 50 - 250 units2" numFmtId="0">
      <sharedItems containsBlank="1"/>
    </cacheField>
    <cacheField name="Scale - Residential Schemes 250+ units2" numFmtId="0">
      <sharedItems containsBlank="1"/>
    </cacheField>
    <cacheField name="Scale - Employment/Retail/Industrial/Commercial2" numFmtId="0">
      <sharedItems containsBlank="1"/>
    </cacheField>
    <cacheField name="Scale - Other2" numFmtId="0">
      <sharedItems containsBlank="1"/>
    </cacheField>
    <cacheField name="Stated Opportunity for Specialist Advice (internal or external consultee) " numFmtId="0">
      <sharedItems/>
    </cacheField>
    <cacheField name="Increased Fee - Speed of Service" numFmtId="0">
      <sharedItems/>
    </cacheField>
    <cacheField name="Region" numFmtId="0">
      <sharedItems/>
    </cacheField>
    <cacheField name="Area Classific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PPARD, Adam" refreshedDate="44931.39961782407" createdVersion="6" refreshedVersion="6" minRefreshableVersion="3" recordCount="87" xr:uid="{48FC8A95-77AB-468A-8891-5D739C62F0A5}">
  <cacheSource type="worksheet">
    <worksheetSource ref="A1:X88" sheet="Data Sheet"/>
  </cacheSource>
  <cacheFields count="24">
    <cacheField name="Authority" numFmtId="0">
      <sharedItems/>
    </cacheField>
    <cacheField name="No." numFmtId="0">
      <sharedItems containsSemiMixedTypes="0" containsString="0" containsNumber="1" containsInteger="1" minValue="1" maxValue="87"/>
    </cacheField>
    <cacheField name="Authority Type" numFmtId="0">
      <sharedItems/>
    </cacheField>
    <cacheField name="Fee Approach" numFmtId="0">
      <sharedItems/>
    </cacheField>
    <cacheField name="Free service for minor / householder matters" numFmtId="0">
      <sharedItems/>
    </cacheField>
    <cacheField name="Stated duration for service delivery (days)" numFmtId="0">
      <sharedItems count="7">
        <s v="Not stated"/>
        <s v="Scale dependant"/>
        <s v="Response dependant"/>
        <s v="Up to 28"/>
        <s v="Over 28"/>
        <s v="Up to 21"/>
        <s v="Up to 14"/>
      </sharedItems>
    </cacheField>
    <cacheField name="Fee Approach 2" numFmtId="0">
      <sharedItems/>
    </cacheField>
    <cacheField name="Further Service at Further Cost" numFmtId="0">
      <sharedItems/>
    </cacheField>
    <cacheField name="Scale - Residential Schemes less than 10 units" numFmtId="0">
      <sharedItems containsBlank="1"/>
    </cacheField>
    <cacheField name="Scale - Residential Schemes 10 - 50 units" numFmtId="0">
      <sharedItems containsBlank="1" containsMixedTypes="1" containsNumber="1" containsInteger="1" minValue="1250" maxValue="3718"/>
    </cacheField>
    <cacheField name="Scale - Residential Schemes 50 - 250 units" numFmtId="0">
      <sharedItems containsBlank="1" containsMixedTypes="1" containsNumber="1" containsInteger="1" minValue="1050" maxValue="5304"/>
    </cacheField>
    <cacheField name="Scale - Residential Schemes 250+ units" numFmtId="0">
      <sharedItems containsBlank="1" containsMixedTypes="1" containsNumber="1" containsInteger="1" minValue="1050" maxValue="5304"/>
    </cacheField>
    <cacheField name="Scale - Employment/Retail/Industrial/Commercial" numFmtId="0">
      <sharedItems containsBlank="1"/>
    </cacheField>
    <cacheField name="Scale - Other" numFmtId="0">
      <sharedItems containsBlank="1"/>
    </cacheField>
    <cacheField name="Scale - Residential Schemes less than 10 units2" numFmtId="0">
      <sharedItems containsBlank="1"/>
    </cacheField>
    <cacheField name="Scale - Residential Schemes 10 - 50 units2" numFmtId="0">
      <sharedItems containsBlank="1"/>
    </cacheField>
    <cacheField name="Scale - Residential Schemes 50 - 250 units2" numFmtId="0">
      <sharedItems containsBlank="1"/>
    </cacheField>
    <cacheField name="Scale - Residential Schemes 250+ units2" numFmtId="0">
      <sharedItems containsBlank="1"/>
    </cacheField>
    <cacheField name="Scale - Employment/Retail/Industrial/Commercial2" numFmtId="0">
      <sharedItems containsBlank="1"/>
    </cacheField>
    <cacheField name="Scale - Other2" numFmtId="0">
      <sharedItems containsBlank="1"/>
    </cacheField>
    <cacheField name="Stated Opportunity for Specialist Advice (internal or external consultee) " numFmtId="0">
      <sharedItems/>
    </cacheField>
    <cacheField name="Increased Fee - Speed of Service" numFmtId="0">
      <sharedItems/>
    </cacheField>
    <cacheField name="Region" numFmtId="0">
      <sharedItems/>
    </cacheField>
    <cacheField name="Area Classific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s v="Exeter"/>
    <n v="1"/>
    <s v="District Council"/>
    <s v="No Fee"/>
    <x v="0"/>
    <s v="Not stated"/>
    <s v="Fixed"/>
    <s v="No"/>
    <s v="NA"/>
    <s v="NA"/>
    <s v="NA"/>
    <s v="NA"/>
    <s v="NA"/>
    <s v="NA"/>
    <s v="Written Only"/>
    <s v="Written Only"/>
    <s v="Written Only"/>
    <s v="Written Only"/>
    <m/>
    <s v="Written Only"/>
    <s v="No"/>
    <s v="No"/>
    <s v="SW"/>
    <s v="Larger Towns and Cities"/>
  </r>
  <r>
    <s v="Barrow-in-Furness"/>
    <n v="2"/>
    <s v="District Council"/>
    <s v="Scale of Development"/>
    <x v="1"/>
    <s v="Scale dependant"/>
    <s v="Fixed"/>
    <s v="No"/>
    <s v="£144 - £528 inc VAT"/>
    <s v="£816 inc VAT"/>
    <s v="£1056 inc VAT"/>
    <s v="£1056 inc VAT"/>
    <s v="£144 - £1056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Mining Legacy"/>
  </r>
  <r>
    <s v="Mansfield"/>
    <n v="3"/>
    <s v="District Council"/>
    <s v="Scale of Development"/>
    <x v="1"/>
    <s v="Scale dependant"/>
    <s v="Fixed"/>
    <s v="Yes"/>
    <s v="£169.20 - £507 inc VAT"/>
    <s v="£844.20 inc VAT"/>
    <s v="£1266 - minimum (to be agreed) £2067.48 inc VAT"/>
    <s v="Minimum (to be agreed) £2067.48 inc VAT"/>
    <s v="£253.80 - £1688.40 inc VAT"/>
    <s v="Free - £253.8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Manufacturing Legacy"/>
  </r>
  <r>
    <s v="Selby"/>
    <n v="4"/>
    <s v="District Council"/>
    <s v="Scale of Development"/>
    <x v="0"/>
    <s v="Response dependant"/>
    <s v="Fixed"/>
    <s v="No"/>
    <s v="£29.04 - £696.36 inc VAT"/>
    <s v="£696.36 inc VAT"/>
    <s v="£1392.92 inc VAT"/>
    <s v="£1392.92 inc VAT"/>
    <s v="£384.24 inc VAT - £1392.92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Does Not Clearly State"/>
    <s v="No"/>
    <s v="No"/>
    <s v="Y&amp;H"/>
    <s v="Country Living"/>
  </r>
  <r>
    <s v="Lincoln"/>
    <n v="5"/>
    <s v="District Council"/>
    <s v="No Fee"/>
    <x v="0"/>
    <s v="Not stated"/>
    <s v="Fixed"/>
    <s v="No"/>
    <s v="NA"/>
    <s v="NA"/>
    <s v="NA"/>
    <s v="NA"/>
    <s v="NA"/>
    <s v="N/A"/>
    <s v="Does Not Clearly State"/>
    <s v="Does Not Clearly State"/>
    <s v="Does Not Clearly State"/>
    <s v="Does Not Clearly State"/>
    <s v="Does Not Clearly State"/>
    <s v="Does Not Clearly State"/>
    <s v="Yes"/>
    <s v="No"/>
    <s v="EM"/>
    <s v="Larger Towns and Cities"/>
  </r>
  <r>
    <s v="Worcester"/>
    <n v="6"/>
    <s v="District Council"/>
    <s v="Scale of Development"/>
    <x v="1"/>
    <s v="Not stated"/>
    <s v="Fixed"/>
    <s v="No"/>
    <s v="£50 - £750"/>
    <n v="1250"/>
    <s v="£2500 - £3750"/>
    <n v="3750"/>
    <m/>
    <s v="£25 - £250"/>
    <s v="Additional Fee"/>
    <s v="Additional Fee"/>
    <s v="Additional Fee"/>
    <s v="Additional Fee"/>
    <s v="Additional Fee"/>
    <s v="Additional Fee"/>
    <s v="No"/>
    <s v="No"/>
    <s v="WM"/>
    <s v="Urban Living"/>
  </r>
  <r>
    <s v="Great Yarmouth"/>
    <n v="7"/>
    <s v="District Council"/>
    <s v="Scale of Development"/>
    <x v="0"/>
    <s v="Scale dependant"/>
    <s v="Fixed"/>
    <s v="Yes"/>
    <s v="£463.33 + VAT - £640 + VAT"/>
    <s v="£1515 inc VAT - £2145.50 inc VAT"/>
    <s v="£1515 inc VAT - £3860.50 inc VAT"/>
    <s v="£3119.04 inc VAT - £3860.50 inc VAT"/>
    <s v="£556 inc VAT - £3860.50 inc VAT"/>
    <s v="£122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EE"/>
    <s v="Seaside Living"/>
  </r>
  <r>
    <s v="Hastings"/>
    <n v="8"/>
    <s v="District Council"/>
    <s v="Scale of Development"/>
    <x v="1"/>
    <s v="Not stated"/>
    <s v="Fixed"/>
    <s v="Yes"/>
    <s v="£102.00 inc VAT - £1040.40 inc VAT"/>
    <s v="£892.20 inc VAT - £1558.80 inc VAT"/>
    <s v="£892.20 inc VAT - £1558.80 inc VAT"/>
    <s v="£892.20 inc VAT - £1558.80 inc VAT"/>
    <s v="£122.80 inc VAT - £1558.80 inc VAT"/>
    <s v="£660 inc VAT - £104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E"/>
    <s v="Urban Living"/>
  </r>
  <r>
    <s v="Cheshire East"/>
    <n v="9"/>
    <s v="Unitary Authority"/>
    <s v="Scale of Development and Staff Resource"/>
    <x v="0"/>
    <s v="Not stated"/>
    <s v="Fixed"/>
    <s v="Yes"/>
    <s v="£100 inc VAT - £335 inc VAT"/>
    <s v="£335 in VAT - £2000 inc VAT "/>
    <s v="£2000 inc VAT"/>
    <s v="£2000 inc VAT"/>
    <s v="£200 inc VAT - £2000 inc VAT"/>
    <s v="£2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Only"/>
    <s v="Yes"/>
    <s v="No"/>
    <s v="NW"/>
    <s v="Country Living"/>
  </r>
  <r>
    <s v="Northumberland"/>
    <n v="10"/>
    <s v="Unitary Authority"/>
    <s v="Scale of Development"/>
    <x v="1"/>
    <s v="Scale dependant"/>
    <s v="Fixed"/>
    <s v="No"/>
    <s v="£445 inc VAT - £1000 inc VAT"/>
    <s v="£2000 inc VAT"/>
    <s v="£2000 inc VAT - £3000 inc VAT"/>
    <s v="£3000 inc VAT"/>
    <s v="£445 inc VAT - £3000 inc VAT"/>
    <s v="£0 - £25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Sparse English Countryside"/>
  </r>
  <r>
    <s v="York"/>
    <n v="11"/>
    <s v="Unitary Authority"/>
    <s v="Scale of Development and Staff Resource"/>
    <x v="1"/>
    <s v="Scale dependant"/>
    <s v="Fixed"/>
    <s v="Yes"/>
    <s v="£75 + VAT + £921.60 + VAT"/>
    <s v="£1608 inc VAT - £3198 inc VAT"/>
    <s v="£3198 inc VAT - £15918 inc VAT"/>
    <s v="£15918 inc VAT "/>
    <s v="£132 inc VAT - £5539.20 inc VAT"/>
    <s v="£90 inc VAT - £362.88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Y&amp;H"/>
    <s v="Larger Towns and Cities"/>
  </r>
  <r>
    <s v="North Northamptonshire"/>
    <n v="12"/>
    <s v="Unitary Authority"/>
    <s v="Scale of Development"/>
    <x v="1"/>
    <s v="Not stated"/>
    <s v="Fixed"/>
    <s v="Yes"/>
    <s v="£66.30 - £989.40"/>
    <s v="£1040.40 - £3626.10"/>
    <s v="£3901.50 - Bespoke Fee"/>
    <s v="Bespoke Fee"/>
    <s v="£147.90 - Bespoke Fee"/>
    <s v="£76.50 - £231.96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Only"/>
    <s v="No"/>
    <s v="No"/>
    <s v="EM"/>
    <s v="Country Living"/>
  </r>
  <r>
    <s v="Herefordshire"/>
    <n v="13"/>
    <s v="Unitary Authority"/>
    <s v="Scale of Development"/>
    <x v="1"/>
    <s v="Not stated"/>
    <s v="Fixed"/>
    <s v="No"/>
    <s v="£125 inc VAT - £1101 inc VAT"/>
    <s v="£1574 inc VAT - £2232 inc VAT"/>
    <s v="£2883 inc VAT - £6555 inc VAT"/>
    <s v="£4588 - £6555 inc VAT"/>
    <s v="£201 inc VAT - £6533"/>
    <s v="£133 inc VAT - £2297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WM"/>
    <s v="Sparse English Countryside"/>
  </r>
  <r>
    <s v="Southend-on-Sea"/>
    <n v="14"/>
    <s v="Unitary Authority"/>
    <s v="Scale of Development"/>
    <x v="0"/>
    <s v="Response dependant"/>
    <s v="Fixed"/>
    <s v="Yes"/>
    <s v="£106.50 inc VAT - £1114 inc VAT"/>
    <s v="£564 inc VAT - £2009.50 inc VAT"/>
    <s v="£564 inc VAT - £3024.25 inc VAT"/>
    <s v="£1966.25 inc VAT - £3024.25 inc VAT"/>
    <s v="£278.50 inc VAT - £3024.25 inc VAT"/>
    <m/>
    <s v="Written &amp; Meeting(s) (on or off site) dependent on fee"/>
    <s v="Written &amp; Meeting(s) (on or off site) dependent on fee"/>
    <s v="Written &amp; Meeting(s) (on or off site)"/>
    <s v="Written &amp; Meeting(s) (on or off site)"/>
    <s v="Written &amp; Meeting(s) (on or off site)"/>
    <m/>
    <s v="Yes"/>
    <s v="No"/>
    <s v="EE"/>
    <s v="Urban Living"/>
  </r>
  <r>
    <s v="Brighton and Hove"/>
    <n v="15"/>
    <s v="Unitary Authority"/>
    <s v="Scale of Development"/>
    <x v="1"/>
    <s v="Scale dependant"/>
    <s v="Fixed"/>
    <s v="Yes"/>
    <s v="£111.25 inc VAT - £1227.25 inc VAT"/>
    <s v="£800 inc VAT - £1826.75 inc VAT"/>
    <s v="£1041 inc VAT - £2761 inc VAT"/>
    <s v="£1601.26 inc VAT - £2761 inc VAT"/>
    <s v="£167 inc VAT - £2761 inc VAT"/>
    <s v="£239.80 inc VAT - £572.26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E"/>
    <s v="University Towns and Cities"/>
  </r>
  <r>
    <s v="Wiltshire"/>
    <n v="16"/>
    <s v="Unitary Authority"/>
    <s v="Scale of Development"/>
    <x v="1"/>
    <s v="Not stated"/>
    <s v="Fixed"/>
    <s v="No"/>
    <s v="£100 - £750"/>
    <s v="£1500 - Fee equal to 10% of planning application fee"/>
    <s v="Fee equal to 10% of planning application fee"/>
    <s v="Fee equal to 10% of planning application fee"/>
    <s v="£230 - Fee equal to 10% of planning application fee"/>
    <s v="£100 - £1270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W"/>
    <s v="Country Living"/>
  </r>
  <r>
    <s v="Greater London"/>
    <n v="17"/>
    <s v="Strategic Authority"/>
    <s v="Staff Resource"/>
    <x v="1"/>
    <s v="Up to 28"/>
    <s v="Fixed"/>
    <s v="No"/>
    <m/>
    <m/>
    <s v="£3000 inc VAT - £11,400 inc VAT"/>
    <s v="£3000 inc VAT - £11,400 inc VAT"/>
    <s v="£3000 inc VAT - £11,400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Yes"/>
    <s v="No"/>
    <s v="L"/>
    <s v="London Cosmopolitan"/>
  </r>
  <r>
    <s v="Walsall"/>
    <n v="18"/>
    <s v="Metropolitan District"/>
    <s v="Scale of Development"/>
    <x v="1"/>
    <s v="Not stated"/>
    <s v="Fixed"/>
    <s v="Yes"/>
    <s v="£113.50 - £1008.64"/>
    <s v="£1891.50 - £2534.61"/>
    <n v="3783"/>
    <n v="3783"/>
    <s v="£630.40 - £3783"/>
    <s v="£315.20 - £567.36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WM"/>
    <s v="Industrial and Multi-ethnic"/>
  </r>
  <r>
    <s v="Warrington"/>
    <n v="19"/>
    <s v="Metropolitan District"/>
    <s v="Scale of Development"/>
    <x v="1"/>
    <s v="Scale dependant"/>
    <s v="Fixed"/>
    <s v="Yes"/>
    <s v="£76 - £301"/>
    <s v="£1221 - £2913"/>
    <n v="2913"/>
    <n v="2913"/>
    <s v="£268 - £2913"/>
    <s v="£56 - £2913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Prosperous Towns"/>
  </r>
  <r>
    <s v="Barnsley"/>
    <n v="20"/>
    <s v="Metropolitan District"/>
    <s v="Scale of Development"/>
    <x v="1"/>
    <s v="Up to 28"/>
    <s v="Fixed"/>
    <s v="No"/>
    <s v="£60 inc VAT - £600 inc VAT"/>
    <s v="£600 inc VAT - £1200 inc VAT"/>
    <s v="£1200 inc VAT"/>
    <s v="£1200 inc VAT"/>
    <s v="£240 inc VAT - £1200 inc VAT"/>
    <s v="£120 inc VAT per 0.1 Hectare"/>
    <s v="Does Not Clearly State"/>
    <s v="Does Not Clearly State"/>
    <s v="Does Not Clearly State"/>
    <s v="Does Not Clearly State"/>
    <s v="Does Not Clearly State"/>
    <s v="Does Not Clearly State"/>
    <s v="No"/>
    <s v="No"/>
    <s v="Y&amp;H"/>
    <s v="Manufacturing Legacy"/>
  </r>
  <r>
    <s v="South Tyneside"/>
    <n v="21"/>
    <s v="Metropolitan District"/>
    <s v="Scale of Development"/>
    <x v="1"/>
    <s v="Up to 28"/>
    <s v="Fixed"/>
    <s v="No"/>
    <s v="£159 inc VAT - £817 inc VAT"/>
    <s v="£1258 inc VAT "/>
    <s v="£1258 inc VAT - £1886 inc VAT"/>
    <s v="£1886 inc VAT"/>
    <s v="£104 inc VAT - £1886 inc VAT"/>
    <m/>
    <s v="Does Not Clearly State"/>
    <s v="Does Not Clearly State"/>
    <s v="Does Not Clearly State"/>
    <s v="Does Not Clearly State"/>
    <s v="Does Not Clearly State"/>
    <s v="Does Not Clearly State"/>
    <s v="No"/>
    <s v="No"/>
    <s v="NE"/>
    <s v="Service Economy"/>
  </r>
  <r>
    <s v="Lancaster "/>
    <n v="22"/>
    <s v="District Council"/>
    <s v="Scale of Development"/>
    <x v="1"/>
    <s v="Response dependant"/>
    <s v="Fixed"/>
    <s v="Yes"/>
    <s v="£250 - £400"/>
    <s v="£650 - £2000"/>
    <s v="£800 - £3000"/>
    <s v="£800 - £3000"/>
    <s v="£250 - £2000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No"/>
    <s v="No"/>
    <s v="NW"/>
    <s v="Larger Towns and Cities"/>
  </r>
  <r>
    <s v="Ribble Valley"/>
    <n v="23"/>
    <s v="District Council"/>
    <s v="Scale of Development"/>
    <x v="1"/>
    <s v="Not stated"/>
    <s v="Fixed"/>
    <s v="No"/>
    <s v="£120 inc VAT- £510 inc VAT"/>
    <s v="£1550 inc VAT"/>
    <s v="£1550 inc VAT - £2060 inc VAT"/>
    <s v="£2060 inc VAT"/>
    <s v="£265 inc VAT - £2060 inc VAT"/>
    <s v="£80 inc VAT - £130 inc VAT"/>
    <s v="Meeting Only"/>
    <s v="Meeting Only"/>
    <s v="Meeting Only"/>
    <s v="Meeting Only"/>
    <s v="Meeting Only"/>
    <s v="Meeting Only"/>
    <s v="No"/>
    <s v="No"/>
    <s v="NW"/>
    <s v="Older Farming Communities"/>
  </r>
  <r>
    <s v="Pendle"/>
    <n v="24"/>
    <s v="District Council"/>
    <s v="Scale of Development"/>
    <x v="1"/>
    <s v="Not stated"/>
    <s v="Fixed"/>
    <s v="Yes"/>
    <s v="£80 - £200"/>
    <s v="£250 - £1050"/>
    <n v="1050"/>
    <n v="1050"/>
    <s v="£200 - £1050"/>
    <s v="£30 - £800"/>
    <s v="Written Only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NW"/>
    <s v="Urban Living"/>
  </r>
  <r>
    <s v="Burnley"/>
    <n v="25"/>
    <s v="District Council"/>
    <s v="Scale of Development"/>
    <x v="1"/>
    <s v="Up to 28"/>
    <s v="Fixed"/>
    <s v="Yes"/>
    <s v="£47 inc VAT - £208 inc VAT"/>
    <s v="£417 inc VAT - £973 inc VAT"/>
    <s v="£695 inc VAT - £973 inc VAT"/>
    <s v="£695 inc VAT - £973 inc VAT"/>
    <s v="£139 inc VAT - £973 inc VAT"/>
    <s v="£70 inc VAT - £92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NW"/>
    <s v="Urban Living"/>
  </r>
  <r>
    <s v="Rossendale"/>
    <n v="26"/>
    <s v="District Council"/>
    <s v="Scale of Development"/>
    <x v="0"/>
    <s v="Response dependant"/>
    <s v="Fixed"/>
    <s v="No"/>
    <s v="£90 inc VAT - £450 inc VAT"/>
    <s v="£2000 inc VAT"/>
    <s v="£3000 inc VAT"/>
    <s v="£3000 inc VAT"/>
    <s v="£450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Manufacturing Legacy"/>
  </r>
  <r>
    <s v="Hyndburn"/>
    <n v="27"/>
    <s v="District Council"/>
    <s v="Scale of Development"/>
    <x v="1"/>
    <s v="Over 28"/>
    <s v="Fixed"/>
    <s v="No"/>
    <s v="£90 inc VAT - £564 inc VAT"/>
    <s v="£530 inc VAT - £1316 inc VAT"/>
    <s v="£850 inc VAT - £1316 inc VAT"/>
    <s v="£850 inc VAT - £1316 inc VAT"/>
    <s v="£90 inc VAT - £1316 inc VAT"/>
    <s v="£50 - £1316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Yes"/>
    <s v="No"/>
    <s v="NW"/>
    <s v="Urban Living"/>
  </r>
  <r>
    <s v="Wyre"/>
    <n v="28"/>
    <s v="District Council"/>
    <s v="Scale of Development"/>
    <x v="1"/>
    <s v="Response dependant"/>
    <s v="Fixed"/>
    <s v="Yes"/>
    <s v="£35 inc VAT - £690 inc VAT"/>
    <s v="£350 inc VAT - £825 inc VAT"/>
    <s v="£770 inc VAT - £1155 inc VAT"/>
    <s v="£770 inc VAT - £1155 inc VAT"/>
    <s v="£35 inc VAT - £1155 inc VAT"/>
    <s v="£35 inc VAT - £9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Sparse English Countryside"/>
  </r>
  <r>
    <s v="Preston"/>
    <n v="29"/>
    <s v="District Council"/>
    <s v="Scale of Development"/>
    <x v="1"/>
    <s v="Scale dependant"/>
    <s v="Fixed"/>
    <s v="No"/>
    <s v="£60 inc VAT - £300 inc VAT"/>
    <s v="£450 inc VAT - £700 inc VAT"/>
    <s v="£650 inc VAT - £1000 inc VAT"/>
    <s v="£650 inc VAT - £1000 inc VAT"/>
    <s v="£60 inc VAT - £1000 inc VAT"/>
    <s v="£60 inc VAT - £10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NW"/>
    <s v="Larger Towns and Cities"/>
  </r>
  <r>
    <s v="Fylde"/>
    <n v="30"/>
    <s v="District Council"/>
    <s v="Scale of Development"/>
    <x v="0"/>
    <s v="Up to 21"/>
    <s v="Fixed"/>
    <s v="No"/>
    <s v="£50 inc VAT - £350 inc VAT"/>
    <s v="£500 inc VAT"/>
    <s v="£750 inc VAT - £1000 inc VAT"/>
    <s v="£1000 inc VAT"/>
    <s v="£250 inc VAT - £1000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NW"/>
    <s v="Older Farming Communities"/>
  </r>
  <r>
    <s v="South Ribble"/>
    <n v="31"/>
    <s v="District Council"/>
    <s v="Scale of Development"/>
    <x v="1"/>
    <s v="Not stated"/>
    <s v="Fixed"/>
    <s v="No"/>
    <s v="£50 - £500"/>
    <n v="2000"/>
    <n v="3000"/>
    <n v="3000"/>
    <s v="£200 - £3000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Prosperous Towns"/>
  </r>
  <r>
    <s v="Chorley"/>
    <n v="32"/>
    <s v="District Council"/>
    <s v="Scale of Development"/>
    <x v="1"/>
    <s v="Up to 14"/>
    <s v="Fixed"/>
    <s v="No"/>
    <s v="No Service - £622.08 inc VAT"/>
    <s v="£622.08 inc VAT - £933.12 inc VAT"/>
    <s v="£1036.80 inc VAT - £1555.20 inc VAT"/>
    <s v="£1036.80 inc VAT - £1555.20 inc VAT"/>
    <s v="£1036.80 inc VAT - £1555.20 inc VAT"/>
    <s v="£172.80 inc VAT - £1555.2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W"/>
    <s v="Prosperous Towns"/>
  </r>
  <r>
    <s v="West Lancashire"/>
    <n v="33"/>
    <s v="District Council"/>
    <s v="Scale of Development"/>
    <x v="1"/>
    <s v="Response dependant"/>
    <s v="Fixed"/>
    <s v="Yes"/>
    <s v="£90 inc VAT - £480 inc VAT"/>
    <s v="£1000 inc VAT"/>
    <s v="£1800 inc VAT"/>
    <s v="£1800 inc VAT"/>
    <s v="£1800 inc VAT"/>
    <s v="£132 inc VAT £18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W"/>
    <s v="Prosperous Towns"/>
  </r>
  <r>
    <s v="Dartford"/>
    <n v="34"/>
    <s v="District Council"/>
    <s v="Scale of Development"/>
    <x v="1"/>
    <s v="Scale dependant"/>
    <s v="Fixed"/>
    <s v="Yes"/>
    <s v="£270 inc VAT - £1608 inc VAT"/>
    <s v="£2220 inc VAT - £3324 inc VAT"/>
    <s v="£3000 inc VAT - £4500 inc VAT"/>
    <s v="£3000 inc VAT - £4500 inc VAT"/>
    <s v="£462 inc VAT - £4500 inc VAT"/>
    <s v="£276 inc VAT - £41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 dependent on fee"/>
    <s v="Yes"/>
    <s v="No"/>
    <s v="SE"/>
    <s v="Citi Periphery"/>
  </r>
  <r>
    <s v="Gravesham"/>
    <n v="35"/>
    <s v="District Council"/>
    <s v="Scale of Development"/>
    <x v="1"/>
    <s v="Scale dependant"/>
    <s v="Fixed"/>
    <s v="Yes"/>
    <s v="£63.35 - £506.80"/>
    <s v="£1267 - £1330.35"/>
    <s v="?"/>
    <s v="?"/>
    <s v="£443.45  - £1330.35"/>
    <s v="£52.79 - £506.80"/>
    <s v="Written &amp; Meeting(s) (on or off site)"/>
    <s v="Written &amp; Meeting(s) (on or off site)"/>
    <m/>
    <m/>
    <m/>
    <s v="Written &amp; Meeting(s) (on or off site)"/>
    <s v="No"/>
    <s v="No"/>
    <s v="SE"/>
    <s v="Citi Periphery"/>
  </r>
  <r>
    <s v="Sevenoaks"/>
    <n v="36"/>
    <s v="District Council"/>
    <s v="Scale of Development"/>
    <x v="1"/>
    <s v="Response dependant"/>
    <s v="Fixed and Hourly"/>
    <s v="Yes"/>
    <s v="£96 inc VAT - £350 inc VAT"/>
    <s v="£360 inc VAT - £480 ph inc VAT"/>
    <s v="£550 ph inc VAT"/>
    <s v="£550 ph inc VAT"/>
    <s v="£450 inc VAT"/>
    <s v="£180 inc VAT"/>
    <s v="Written &amp; Meeting(s) (on or off site) dependent on fee"/>
    <s v="Written &amp; Meeting(s) (on or off site) dependent on fee"/>
    <s v="Written &amp; Meeting(s) (on or off site)"/>
    <s v="Written &amp; Meeting(s) (on or off site)"/>
    <s v="Written &amp; Meeting(s) (on or off site) dependent on fee"/>
    <s v="Written &amp; Meeting(s) (on or off site) dependent on fee"/>
    <s v="No"/>
    <s v="No"/>
    <s v="SE"/>
    <s v="Rural-Growth Areas"/>
  </r>
  <r>
    <s v="Tonbridge and Malling"/>
    <n v="37"/>
    <s v="District Council"/>
    <s v="Scale of Development"/>
    <x v="1"/>
    <s v="Not stated"/>
    <s v="Fixed"/>
    <s v="Yes"/>
    <s v="£257 - £1256"/>
    <n v="1800"/>
    <s v="£1800 - £2400"/>
    <n v="2400"/>
    <s v="£389 - £2400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SE"/>
    <s v="Rural-Growth Areas"/>
  </r>
  <r>
    <s v="Tunbridge Wells"/>
    <n v="38"/>
    <s v="District Council"/>
    <s v="Scale of Development"/>
    <x v="1"/>
    <s v="Response dependant"/>
    <s v="Fixed and Hourly"/>
    <s v="Yes"/>
    <s v="£75 inc VAT - £200 inc VAT"/>
    <s v="£150 inc VAT - £900 ph (meetings) inc VAT"/>
    <s v="£900 ph (meetings) inc VAT"/>
    <s v="£900 ph (meetings) inc VAT"/>
    <s v="£150 inc VAT - £900 ph (meetings)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Yes"/>
    <s v="No"/>
    <s v="SE"/>
    <s v="Rural-Growth Areas"/>
  </r>
  <r>
    <s v="Maidstone"/>
    <n v="39"/>
    <s v="District Council"/>
    <s v="Scale of Development and Staff Resource"/>
    <x v="1"/>
    <s v="Response dependant"/>
    <s v="Fixed"/>
    <s v="Yes"/>
    <s v="£72 - £1760"/>
    <s v="£257 - £2474 "/>
    <s v="£842 - £2474"/>
    <s v="£842 - £2474"/>
    <s v="£255 - £2474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Rural-Growth Areas"/>
  </r>
  <r>
    <s v="Ashford"/>
    <n v="40"/>
    <s v="District Council"/>
    <s v="Scale of Development"/>
    <x v="0"/>
    <s v="Not stated"/>
    <s v="Fixed"/>
    <s v="No"/>
    <s v="Currently Unavailable (Fees Not Accesible Though Some Level of Free Service)"/>
    <s v="£503 inc VAT"/>
    <s v="£503 inc VAT"/>
    <s v="£503 inc VAT"/>
    <s v="£503 inc VAT"/>
    <m/>
    <m/>
    <s v="Meeting Only"/>
    <s v="Meeting Only"/>
    <s v="Meeting Only"/>
    <s v="Meeting Only"/>
    <m/>
    <s v="No"/>
    <s v="No"/>
    <s v="SE"/>
    <s v="Country Living"/>
  </r>
  <r>
    <s v="Swale"/>
    <n v="41"/>
    <s v="District Council"/>
    <s v="Scale of Development"/>
    <x v="1"/>
    <s v="Not stated"/>
    <s v="Fixed and Hourly"/>
    <s v="Yes"/>
    <s v="£55 - £550 ph "/>
    <s v="£550 - £2500 ph "/>
    <s v="£550 - £3500 ph"/>
    <s v="£1110 - £3500 ph"/>
    <s v="£275 - £3500 ph "/>
    <s v="£82.50 - £165 ph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E"/>
    <s v="Country Living"/>
  </r>
  <r>
    <s v="Canterbury"/>
    <n v="42"/>
    <s v="District Council"/>
    <s v="Scale of Development"/>
    <x v="1"/>
    <s v="Not stated"/>
    <s v="Fixed"/>
    <s v="No"/>
    <s v="£424 - £1060"/>
    <n v="3718"/>
    <n v="5304"/>
    <n v="5304"/>
    <m/>
    <m/>
    <s v="Written &amp; Meeting(s) (on or off site)"/>
    <s v="Written &amp; Meeting(s) (on or off site)"/>
    <s v="Written &amp; Meeting(s) (on or off site)"/>
    <s v="Written &amp; Meeting(s) (on or off site)"/>
    <m/>
    <m/>
    <s v="No"/>
    <s v="No"/>
    <s v="SE"/>
    <s v="University Towns and Cities"/>
  </r>
  <r>
    <s v="Folkestone and Hythe"/>
    <n v="43"/>
    <s v="District Council"/>
    <s v="Scale of Development"/>
    <x v="1"/>
    <s v="Up to 21"/>
    <s v="Fixed"/>
    <s v="Yes"/>
    <s v="£54 - £453.40"/>
    <s v="£701.70 - £917.60"/>
    <s v="£1079.60 - Not Stated"/>
    <s v="Not Stated"/>
    <s v="£539.80 - £535.50 +£1000 per 500m2 thereafter"/>
    <s v="Free - £539.80"/>
    <s v="Written &amp; Meeting(s) (on or off site) dependent on fee"/>
    <s v="Written &amp; Meeting(s) (on or off site)"/>
    <s v="Written &amp; Meeting(s) (on or off site)"/>
    <s v="Written &amp; Meeting(s) (on or off site)"/>
    <m/>
    <s v="Written Only"/>
    <s v="No"/>
    <s v="No"/>
    <s v="SE"/>
    <s v="Seaside Living"/>
  </r>
  <r>
    <s v="Dover"/>
    <n v="44"/>
    <s v="District Council"/>
    <s v="Scale of Development"/>
    <x v="0"/>
    <s v="Response dependant"/>
    <s v="Fixed"/>
    <s v="Yes"/>
    <s v="£140 - £1600"/>
    <s v="£3000 - £4200"/>
    <s v="£5000 - £7500"/>
    <s v="£5000 - £7500"/>
    <s v="£175 - £1800 + £500 per 500m2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SE"/>
    <s v="Seaside Living"/>
  </r>
  <r>
    <s v="Thanet"/>
    <n v="45"/>
    <s v="District Council"/>
    <s v="Scale of Development"/>
    <x v="1"/>
    <s v="Response dependant"/>
    <s v="Fixed"/>
    <s v="Yes"/>
    <s v="£74 inc VAT - £368 inc VAT"/>
    <s v="£400 inc VAT - £800 inc VAT"/>
    <s v="£615 inc VAT - £2450 inc VAT"/>
    <s v="£1225 inc VAT - £2450 inc VAT"/>
    <s v="£221 inc VAT - £245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Seaside Living"/>
  </r>
  <r>
    <s v="Old Oak and Park Royal Development Corporation Area"/>
    <n v="46"/>
    <s v="Corporation Area"/>
    <s v="No Fee"/>
    <x v="1"/>
    <s v="Not stated"/>
    <s v="Fixed"/>
    <s v="No"/>
    <s v="NA"/>
    <s v="NA"/>
    <s v="NA"/>
    <s v="NA"/>
    <s v="NA"/>
    <s v="NA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Ethnically Diverse Metropolitan Living"/>
  </r>
  <r>
    <s v="Legacy Corporation Planning Area"/>
    <n v="47"/>
    <s v="Corporation Area"/>
    <s v="Scale of Development"/>
    <x v="0"/>
    <s v="Not stated"/>
    <s v="Fixed"/>
    <s v="No"/>
    <s v="No Charge - £7200 inc VAT"/>
    <s v="£6600 inc VAT - £12000 inc VAT"/>
    <s v="£9000 inc VAT - £19,200 inc VAT"/>
    <s v="£11,400 inc VAT - £19,200 inc VAT"/>
    <s v="£4200 - £19200 inc VAT"/>
    <s v="No Charge"/>
    <s v="Does Not Clearly State"/>
    <s v="Does Not Clearly State"/>
    <s v="Does Not Clearly State"/>
    <s v="Does Not Clearly State"/>
    <s v="Does Not Clearly State"/>
    <s v="Does Not Clearly State"/>
    <s v="No"/>
    <s v="No"/>
    <s v="L"/>
    <s v="London Cosmopolitan"/>
  </r>
  <r>
    <s v="Dartmoor National Park"/>
    <n v="48"/>
    <s v="National Park Authority"/>
    <s v="Service Temporarily Suspended"/>
    <x v="1"/>
    <s v="Not stat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W"/>
    <s v="Older Farming Communities"/>
  </r>
  <r>
    <s v="South Downs National Park"/>
    <n v="49"/>
    <s v="National Park Authority"/>
    <s v="Scale of Development"/>
    <x v="0"/>
    <s v="Scale dependant"/>
    <s v="Fixed and Hourly"/>
    <s v="Yes"/>
    <s v="Free - £408 inc VAT"/>
    <s v="£900 inc VAT - £1848 inc VAT"/>
    <s v="£1800 inc VAT - 10% of Planning Application Fee"/>
    <s v="10% of Planning Application Fee"/>
    <s v="£240 inc VAT - 10% of Planning Application Fee"/>
    <s v="£72 inc VAT - £948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SE"/>
    <s v="Older Farming Communities"/>
  </r>
  <r>
    <s v="Broads Authority"/>
    <n v="50"/>
    <s v="National Park Authority"/>
    <s v="No Fee"/>
    <x v="1"/>
    <s v="Up to 21"/>
    <s v="Fixed"/>
    <s v="No"/>
    <s v="NA - Householder"/>
    <m/>
    <m/>
    <m/>
    <m/>
    <m/>
    <s v="Does Not Clearly State"/>
    <m/>
    <m/>
    <m/>
    <m/>
    <m/>
    <s v="No"/>
    <s v="No"/>
    <s v="EE"/>
    <s v="Country Living"/>
  </r>
  <r>
    <s v="Peak District National Park"/>
    <n v="51"/>
    <s v="National Park Authority"/>
    <s v="Scale of Development"/>
    <x v="1"/>
    <s v="Up to 28"/>
    <s v="Fixed"/>
    <s v="Yes"/>
    <s v="£75 - £1050"/>
    <s v="£1000 - £2250"/>
    <s v="£1000 - £2250"/>
    <s v="£1000 - £2250"/>
    <m/>
    <s v="£300 - £600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Written &amp; Meeting(s) (on or off site) dependent on fee"/>
    <s v="No"/>
    <s v="No"/>
    <s v="EM"/>
    <s v="Older Farming Communities"/>
  </r>
  <r>
    <s v="Blackburn with Darwen"/>
    <n v="52"/>
    <s v="Unitary Authority"/>
    <s v="Scale of Development"/>
    <x v="0"/>
    <s v="Response dependant"/>
    <s v="Fixed"/>
    <s v="Yes"/>
    <s v="£103 inc VAT - £925 in VAT"/>
    <s v="££1130 inc VAT - £1695 inc VAT"/>
    <s v="£2872 inc VAT - £4240 inc VAT"/>
    <s v="£2872 inc VAT - £4240 inc VAT"/>
    <s v="£282.50 inc VAT - £4240 inc VAT"/>
    <s v="£32.50 inc VAT - £9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 dependent on fee"/>
    <s v="Yes"/>
    <s v="No"/>
    <s v="NW"/>
    <s v="Industrial and Multi-ethnic"/>
  </r>
  <r>
    <s v="Darlington"/>
    <n v="53"/>
    <s v="Unitary Authority"/>
    <s v="Scale of Development"/>
    <x v="1"/>
    <s v="Not stated"/>
    <s v="Fixed"/>
    <s v="No"/>
    <s v="£36 inc VAT - £400 inc VAT"/>
    <s v="£600 inc VAT"/>
    <s v="£600 inc VAT - £1200 inc VAT"/>
    <s v="£1200 inc VAT"/>
    <s v="£400 inc VAT - £1200 inc VAT"/>
    <s v="£25 inc VAT - £126 o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Does Not Clearly State"/>
    <s v="Yes"/>
    <s v="No"/>
    <s v="NE"/>
    <s v="Service Economy"/>
  </r>
  <r>
    <s v="North Lincolnshire"/>
    <n v="54"/>
    <s v="Unitary Authority"/>
    <s v="Scale of Development"/>
    <x v="0"/>
    <s v="Not stated"/>
    <s v="Fixed"/>
    <s v="Yes"/>
    <s v="£50 - £280 "/>
    <s v="£1200 - £1440 "/>
    <s v="£2400 - £3840"/>
    <s v="£3600 - £3840"/>
    <s v="£160 - £3840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No"/>
    <s v="No"/>
    <s v="Y&amp;H"/>
    <s v="Country Living"/>
  </r>
  <r>
    <s v="Leicester"/>
    <n v="55"/>
    <s v="Unitary Authority"/>
    <s v="Scale of Development"/>
    <x v="1"/>
    <s v="Scale dependant"/>
    <s v="Fixed"/>
    <s v="Yes"/>
    <s v="£42 inc VAT - £1320 inc VAT"/>
    <s v="£2400 inc VAT - £2640 inc VAT"/>
    <s v="£2400 inc VAT - £3360 inc VAT"/>
    <s v="£3000 inc VAT - £3360 inc VAT"/>
    <s v="£300 inc VAT - £3360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Yes"/>
    <s v="No"/>
    <s v="EM"/>
    <s v="Ethnically Diverse Metropolitan Living"/>
  </r>
  <r>
    <s v="Telford &amp; Wrekin"/>
    <n v="56"/>
    <s v="Unitary Authority"/>
    <s v="Scale of Development and Staff Resource"/>
    <x v="0"/>
    <s v="Scale dependant"/>
    <s v="Fixed"/>
    <s v="Yes"/>
    <s v="£60 - £515"/>
    <s v="£900 - £1600"/>
    <s v="£1500 - £2925"/>
    <s v="£2250 - £2925"/>
    <s v="£90 - £2025"/>
    <s v="£60 - £200"/>
    <s v="Written &amp; Meeting(s) (on or off site) dependent on fee"/>
    <s v="Written &amp; Meeting(s) (on or off site) dependent on fee"/>
    <s v="Written &amp; Meeting(s) (on or off site) dependent on fee"/>
    <s v="Written &amp; Meeting(s) (on or off site)"/>
    <s v="Written &amp; Meeting(s) (on or off site) dependent on fee"/>
    <s v="Written Only"/>
    <s v="Yes"/>
    <s v="No"/>
    <s v="WM"/>
    <s v="Urban Living"/>
  </r>
  <r>
    <s v="Peterborough"/>
    <n v="57"/>
    <s v="Unitary Authority"/>
    <s v="Staff Resource"/>
    <x v="1"/>
    <s v="Not stated"/>
    <s v="Fixed"/>
    <s v="No"/>
    <m/>
    <s v="£600 inc VAT - £3000 inc VAT"/>
    <s v="Case by case - £3000 inc VAT minimum"/>
    <s v="Case by case - £3000 inc VAT minimum"/>
    <s v="£1064 inc VAT - Case by case - £3000 inc VAT minimum"/>
    <s v="Case by case"/>
    <m/>
    <s v="Does Not Clearly State"/>
    <s v="Does Not Clearly State"/>
    <s v="Does Not Clearly State"/>
    <s v="Does Not Clearly State"/>
    <s v="Does Not Clearly State"/>
    <s v="No"/>
    <s v="No"/>
    <s v="EE"/>
    <s v="Expanding Areas"/>
  </r>
  <r>
    <s v="Windsor &amp; Maidenhead"/>
    <n v="58"/>
    <s v="Unitary Authority"/>
    <s v="Scale of Development"/>
    <x v="1"/>
    <s v="Scale dependant"/>
    <s v="Fixed"/>
    <s v="Yes"/>
    <s v="£132 inc VAT - £2250 inc VAT"/>
    <s v="£2500 inc VAT - £12,250 inc VAT"/>
    <s v="£12,500 inc VAT - £35,000 inc VAT"/>
    <s v="£35,000 inc VAT"/>
    <s v="£570 inc VAT - £8280 inc VAT"/>
    <s v="£160 inc VAT - Contact for quote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Does Not Clearly State"/>
    <s v="Yes"/>
    <s v="No"/>
    <s v="SE"/>
    <s v="Rural-Urban Fringe"/>
  </r>
  <r>
    <s v="Cornwall"/>
    <n v="59"/>
    <s v="Unitary Authority"/>
    <s v="Scale of Development"/>
    <x v="1"/>
    <s v="Over 28"/>
    <s v="Fixed"/>
    <s v="Yes"/>
    <s v="£150 inc VAT - £1049 inc VAT"/>
    <s v="£1092 inc VAT - £3531 inc VAT"/>
    <s v="£1872 inc VAT - £3531 inc VAT"/>
    <s v="£1872 inc VAT - £5583 inc VAT"/>
    <s v="£176 inc VAT - £5583 inc VAT"/>
    <s v="£167 inc VAT - £508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W"/>
    <s v="Ageing Coastal Living"/>
  </r>
  <r>
    <s v="Coventry"/>
    <n v="60"/>
    <s v="Metropolitan District"/>
    <s v="Scale of Development and Staff Resource"/>
    <x v="1"/>
    <s v="Not stated"/>
    <s v="Fixed"/>
    <s v="Yes"/>
    <m/>
    <s v="£2400 inc VAT - £3420 inc VAT"/>
    <s v="£6000 inc VAT - Price provided upon request"/>
    <s v="Price provided on request"/>
    <s v="£2400 inc VAT - Price provided upon request"/>
    <m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WM"/>
    <s v="Larger Towns and Cities"/>
  </r>
  <r>
    <s v="Wirral "/>
    <n v="61"/>
    <s v="Metropolitan District"/>
    <s v="Scale of Development and Staff Resource"/>
    <x v="1"/>
    <s v="Scale dependant"/>
    <s v="Fixed"/>
    <s v="Yes"/>
    <s v="£175 inc VAT - £1854 inc VAT"/>
    <s v="£1497 inc VAT - £6291 inc VAT"/>
    <s v="£3744 inc VAT - £10376.25 inc VAT"/>
    <s v="£6917 inc VAT - £10376.25 inc VAT"/>
    <s v="£510 inc VAT - £10376.25 inc VAT"/>
    <s v="£240 inc VAT - £693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Service Economy"/>
  </r>
  <r>
    <s v="Bradford"/>
    <n v="62"/>
    <s v="Metropolitan District"/>
    <s v="Scale of Development"/>
    <x v="0"/>
    <s v="Scale dependant"/>
    <s v="Fixed"/>
    <s v="No"/>
    <s v="Free - £165"/>
    <s v="£819 inc VAT - £2154.60 inc VAT"/>
    <s v="£1474.20 inc VAT - £3254.60 inc VAT"/>
    <s v="£1474.20 inc VAT - £3254.60 inc VAT"/>
    <s v="£165 inc VAT - £3254.60 inc VAT"/>
    <s v="£504 inc VAT - £730.80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Y&amp;H"/>
    <s v="Industrial and Multi-ethnic"/>
  </r>
  <r>
    <s v="Sunderland"/>
    <n v="63"/>
    <s v="Metropolitan District"/>
    <s v="Scale of Development"/>
    <x v="1"/>
    <s v="Scale dependant"/>
    <s v="Fixed"/>
    <s v="No"/>
    <s v="£36 inc VAT - £103.50 inc VAT"/>
    <s v="£600 inc VAT  - £690 inc VAT"/>
    <s v="£600 inc VAT - £966 inc VAT"/>
    <s v="£840 inc VAT - £966 inc VAT"/>
    <s v="£90 inc VAT - £966 inc VAT"/>
    <s v="£42 inc VAT - Quote on Reques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Mining Legacy"/>
  </r>
  <r>
    <s v="Havering"/>
    <n v="64"/>
    <s v="London Borough"/>
    <s v="Scale of Development"/>
    <x v="1"/>
    <s v="Scale dependant"/>
    <s v="Fixed"/>
    <s v="Yes"/>
    <s v="£61 inc VAT - £956 inc VAT"/>
    <s v="£1792 inc VAT - £7908 inc VAT"/>
    <s v="£6600 inc VAT - £7908 inc VAT"/>
    <s v="£6600 inc VAT - £7908 inc VAT"/>
    <s v="£61 inc VAT - £7908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L"/>
    <s v="Citi Periphery"/>
  </r>
  <r>
    <s v="Kingston-upon-Thames"/>
    <n v="65"/>
    <s v="London Borough"/>
    <s v="Scale of Development"/>
    <x v="1"/>
    <s v="Over 28"/>
    <s v="Fixed"/>
    <s v="Yes"/>
    <s v="£145 - £2850"/>
    <s v="£3120 - £5340 "/>
    <s v="£7600 - Minimum £10,000 Price on Arrangement"/>
    <s v="Minimum £10,000 Price on Arrangement"/>
    <s v="£1250 - Minimum £10,000 Price on Arrangement"/>
    <s v="£75 - £2375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L"/>
    <s v="University Towns and Cities"/>
  </r>
  <r>
    <s v="Richmond-upon-Thames"/>
    <n v="66"/>
    <s v="London Borough"/>
    <s v="Scale of Development and Staff Resource"/>
    <x v="0"/>
    <s v="Scale dependant"/>
    <s v="Fixed"/>
    <s v="Yes"/>
    <s v="£136 inc VAT - £1914 inc VAT"/>
    <s v="£2529 inc VAT - £4892 inc VAT"/>
    <s v="£7324 inc VAT - £7582 inc VAT"/>
    <s v="£7324 inc VAT - £7582 inc VAT"/>
    <s v="£1156 inc VAT - £7582 inc VAT"/>
    <s v="£1156 inc VAT - £2787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L"/>
    <s v="Rural-Urban Fringe"/>
  </r>
  <r>
    <s v="Hillingdon"/>
    <n v="67"/>
    <s v="London Borough"/>
    <s v="Scale of Development"/>
    <x v="0"/>
    <s v="Scale dependant"/>
    <s v="Fixed"/>
    <s v="Yes"/>
    <s v="Free - £3600 inc VAT"/>
    <s v="£6000 inc VAT - £9000 inc VAT"/>
    <s v="£9000 inc VAT - £18750 inc VAT"/>
    <s v="£9000 inc VAT - £18750 inc VAT"/>
    <s v="£270 inc VAT - £18750 inc VAT"/>
    <s v="Free - £405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Ethnically Diverse Metropolitan Living"/>
  </r>
  <r>
    <s v="Enfield"/>
    <n v="68"/>
    <s v="London Borough"/>
    <s v="Scale of Development"/>
    <x v="0"/>
    <s v="Not stated"/>
    <s v="Fixed"/>
    <s v="Yes"/>
    <s v="Free - £2015.50 inc VAT"/>
    <s v="£3600.30 inc VAT - £7777.70 inc VAT"/>
    <s v="£6049.50 - £7777.70 inc VAT"/>
    <m/>
    <s v="£403.80 - £7777.70 inc VAT"/>
    <s v="£306.80 inc VAT - £429.10 inc VAT"/>
    <s v="Written &amp; Meeting(s) (on or off site) dependent on fee"/>
    <s v="Written &amp; Meeting(s) (on or off site)"/>
    <s v="Written &amp; Meeting(s) (on or off site)"/>
    <m/>
    <s v="Written &amp; Meeting(s) (on or off site) dependent on fee"/>
    <s v="Meeting Only"/>
    <s v="No"/>
    <s v="No"/>
    <s v="L"/>
    <s v="Ethnically Diverse Metropolitan Living"/>
  </r>
  <r>
    <s v="City of London"/>
    <n v="69"/>
    <s v="London Borough"/>
    <s v="Scale of Development"/>
    <x v="1"/>
    <s v="Not stated"/>
    <s v="Fixed"/>
    <s v="Yes"/>
    <s v="£250 inc VAT - £4050 inc VAT"/>
    <s v="£5030 inc VAT - £11050 inc VAT"/>
    <s v="£8350 inc VAT - £13065 inc VAT"/>
    <s v="£8350 inc VAT - £13065 inc VAT"/>
    <s v="£2010 inc VAT - £13065 inc VAT"/>
    <s v="£2010 inc VAT - £3015 in VAT 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Kensington and Chelsea"/>
    <n v="70"/>
    <s v="London Borough"/>
    <s v="Scale of Development"/>
    <x v="1"/>
    <s v="Scale dependant"/>
    <s v="Fixed"/>
    <s v="Yes"/>
    <s v="£186 inc VAT - £2826 inc VAT"/>
    <s v="£3762 inc VAT - £5646 inc VAT"/>
    <s v="£3762 inc VAT - £5646 inc VAT"/>
    <s v="£3762 inc VAT - £5646 inc VAT"/>
    <s v="£186 inc VAT - £5646 inc VAT"/>
    <s v="186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Hackney"/>
    <n v="71"/>
    <s v="London Borough"/>
    <s v="Scale of Development"/>
    <x v="1"/>
    <s v="Scale dependant"/>
    <s v="Fixed"/>
    <s v="Yes"/>
    <s v="£150 inc VAT - £3000 inc VAT"/>
    <s v="£4000 inc VAT - £10500 inc VAT"/>
    <s v="£9000 inc VAT - £22500 inc VAT"/>
    <s v="£15000 inc VAT - £22500 in VAT"/>
    <s v="£300 inc VAT - £22500 inc VAT"/>
    <s v="£300 inc VAT - £750 inc VAT"/>
    <s v="Does Not Clearly State"/>
    <s v="Does Not Clearly State"/>
    <s v="Does Not Clearly State"/>
    <s v="Does Not Clearly State"/>
    <s v="Does Not Clearly State"/>
    <s v="Does Not Clearly State"/>
    <s v="Yes"/>
    <s v="No"/>
    <s v="L"/>
    <s v="London Cosmopolitan"/>
  </r>
  <r>
    <s v="Camden"/>
    <n v="72"/>
    <s v="London Borough"/>
    <s v="Scale of Development"/>
    <x v="1"/>
    <s v="Not stated"/>
    <s v="Fixed"/>
    <s v="No"/>
    <s v="£498.70 inc VAT - £4264.69 inc VAT"/>
    <s v="£11372.52 inc VAT - £17058.78 inc VAT"/>
    <s v="£17058.78 inc VAT"/>
    <s v="£17058.78 inc VAT"/>
    <s v="£1138.09 inc VAT - £17057.73 inc VAT"/>
    <s v="£1138.09 inc VAT"/>
    <s v="Does Not Clearly State"/>
    <s v="Does Not Clearly State"/>
    <s v="Does Not Clearly State"/>
    <s v="Does Not Clearly State"/>
    <s v="Does Not Clearly State"/>
    <s v="Does Not Clearly State"/>
    <s v="No"/>
    <s v="No"/>
    <s v="L"/>
    <s v="London Cosmopolitan"/>
  </r>
  <r>
    <s v="Lambeth"/>
    <n v="73"/>
    <s v="London Borough"/>
    <s v="Scale of Development"/>
    <x v="1"/>
    <s v="Not stated"/>
    <s v="Fixed"/>
    <s v="No"/>
    <s v="£139 inc VAT - £3038 inc VAT"/>
    <s v="£7725.60 inc VAT - £12,362 inc VAT"/>
    <s v="£12362 inc VAT"/>
    <s v="£12362 inc VAT"/>
    <s v="£2333 inc VAT - £12362 inc VAT"/>
    <s v="£417 inc VAT - £1371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South Cambridgeshire"/>
    <n v="74"/>
    <s v="District Council"/>
    <s v="Scale of Development"/>
    <x v="0"/>
    <s v="Not stated"/>
    <s v="Fixed"/>
    <s v="Yes"/>
    <s v="Free - £1027 inc VAT"/>
    <s v="£1592 inc VAT - £2389 inc VAT"/>
    <s v="£3428 inc VAT - Tailored Pricing"/>
    <s v="Tailored Pricing"/>
    <s v="£285 inc VAT - Tailored Pricing"/>
    <s v="£285 inc VAT - £410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"/>
    <s v="No"/>
    <s v="No"/>
    <s v="EE"/>
    <s v="Affluent Rural"/>
  </r>
  <r>
    <s v="Maldon"/>
    <n v="75"/>
    <s v="District Council"/>
    <s v="Scale of Development"/>
    <x v="0"/>
    <s v="Response dependant"/>
    <s v="Fixed"/>
    <s v="Yes"/>
    <s v="Free - £705 inc VAT"/>
    <s v="£705 inc VAT - £2166 inc VAT"/>
    <s v="£1461 inc VAT - Individually Determined"/>
    <s v="Individually Determined"/>
    <s v="£112 inc VAT - Individually Determined"/>
    <s v="£85 inc VAT - £565 inc VAT"/>
    <s v="Written &amp; Meeting(s) (on or off site) dependent on fee"/>
    <s v="Written &amp; Meeting(s) (on or off site) dependent on fee"/>
    <s v="Written &amp; Meeting(s) (on or off site) dependent on fee"/>
    <s v="Written &amp; Meeting(s) (on or off site)"/>
    <s v="Written &amp; Meeting(s) (on or off site) dependent on fee"/>
    <s v="Written &amp; Meeting(s) (on or off site) dependent on fee"/>
    <s v="No"/>
    <s v="No"/>
    <s v="EE"/>
    <s v="Country Living"/>
  </r>
  <r>
    <s v="Cotswold"/>
    <n v="76"/>
    <s v="District Council"/>
    <s v="Scale of Development"/>
    <x v="0"/>
    <s v="Response dependant"/>
    <s v="Fixed"/>
    <s v="Yes"/>
    <s v="Free - £840 inc VAT"/>
    <s v="£1308 inc VAT - £1962 inc VAT"/>
    <s v="£1308 in VAT - £3270 inc VAT"/>
    <s v="£2616 inc VAT - £3270 inc VAT"/>
    <s v="£600 inc VAT - £327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W"/>
    <s v="Older Farming Communities"/>
  </r>
  <r>
    <s v="Dacorum"/>
    <n v="77"/>
    <s v="District Council"/>
    <s v="Scale of Development"/>
    <x v="1"/>
    <s v="Scale dependant"/>
    <s v="Fixed"/>
    <s v="Yes"/>
    <s v="£60 inc VAT - £1100 inc VAT"/>
    <s v="£1800 inc VAT - £3000 inc VAT"/>
    <s v="Quote "/>
    <s v="Quote"/>
    <s v="£400 inc VAT - Quote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Yes"/>
    <s v="No"/>
    <s v="EE"/>
    <s v="Rural-Growth Areas"/>
  </r>
  <r>
    <s v="Charnwood"/>
    <n v="78"/>
    <s v="District Council"/>
    <s v="Scale of Development"/>
    <x v="1"/>
    <s v="Scale dependant"/>
    <s v="Fixed"/>
    <s v="Yes"/>
    <s v="£50.40 inc VAT - £866 inc VAT"/>
    <s v="£1440 inc VAT - £2160 inc VAT"/>
    <s v="£2880 inc VAT - £5760 inc VAT"/>
    <s v="£4320 inc VAT - £5760 inc VAT"/>
    <s v="£360 inc VAT - £5760 inc VAT"/>
    <s v="£72 inc VAT - £32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Does Not Clearly State"/>
    <s v="Yes"/>
    <s v="No"/>
    <s v="EM"/>
    <s v="Prosperous Towns"/>
  </r>
  <r>
    <s v="Oxford"/>
    <n v="79"/>
    <s v="District Council"/>
    <s v="Scale of Development"/>
    <x v="1"/>
    <s v="Response dependant"/>
    <s v="Fixed"/>
    <s v="Yes"/>
    <s v="£63.60 inc VAT - £1229.40 inc VAT"/>
    <s v="£407.52 inc VAT - £1618.80 inc VAT"/>
    <s v="£537.78 inc VAT - £1618.80 inc VAT"/>
    <s v="£537.78 inc VAT - £1618.80 inc VAT"/>
    <s v="£255 inc VAT - £1618.8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University Towns and Cities"/>
  </r>
  <r>
    <s v="Sedgemoor"/>
    <n v="80"/>
    <s v="District Council"/>
    <s v="Scale of Development"/>
    <x v="1"/>
    <s v="Response dependant"/>
    <s v="Fixed"/>
    <s v="Yes"/>
    <s v="£58 inc VAT - £173 inc VAT"/>
    <s v="£116 inc VAT - £2160 inc VAT"/>
    <s v="£116 inc VAT - £2160 inc VAT"/>
    <s v="£116 inc VAT - £2160 inc VAT"/>
    <s v="£58 inc VAT - £2160 inc VAT"/>
    <s v="£58 inc VAT - £87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W"/>
    <s v="Sparse English Countryside"/>
  </r>
  <r>
    <s v="Cannock Chase"/>
    <n v="81"/>
    <s v="District Council"/>
    <s v="Scale of Development"/>
    <x v="0"/>
    <s v="Scale dependant"/>
    <s v="Fixed"/>
    <s v="No"/>
    <s v="Free "/>
    <s v="£1200 inc VAT"/>
    <s v="£2400 inc VAT - £4800 inc VAT"/>
    <s v="£4800 inc VAT"/>
    <s v="£1200 inc VAT - £4800 inc VAT"/>
    <m/>
    <s v="Written Only"/>
    <s v="Written Only"/>
    <s v="Written Only"/>
    <s v="Written Only"/>
    <s v="Written Only"/>
    <m/>
    <s v="No"/>
    <s v="No"/>
    <s v="WM"/>
    <s v="Manufacturing Legacy"/>
  </r>
  <r>
    <s v="Mole Valley"/>
    <n v="82"/>
    <s v="District Council"/>
    <s v="Scale of Development"/>
    <x v="1"/>
    <s v="Up to 28"/>
    <s v="Fixed"/>
    <s v="No"/>
    <s v="£139.20 inc VAT"/>
    <m/>
    <m/>
    <m/>
    <m/>
    <m/>
    <s v="Written Only"/>
    <m/>
    <m/>
    <m/>
    <m/>
    <m/>
    <s v="No"/>
    <s v="No"/>
    <s v="SE"/>
    <s v="Affluent Rural"/>
  </r>
  <r>
    <s v="Warwick"/>
    <n v="83"/>
    <s v="District Council"/>
    <s v="Scale of Development"/>
    <x v="0"/>
    <s v="Response dependant"/>
    <s v="Fixed"/>
    <s v="Yes"/>
    <s v="£120 inc VAT - £2400 inc VAT"/>
    <s v="£1800 inc VAT - £3600 inc VAT"/>
    <s v="£1800 inc VAT - £5280 inc VAT"/>
    <s v="£2640 inc VAT - £5280 inc VAT"/>
    <s v="£840 inc VAT - £5280 inc VAT"/>
    <s v="£360 inc VAT - £72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WM"/>
    <s v="Larger Towns and Cities"/>
  </r>
  <r>
    <s v="High Peak"/>
    <n v="84"/>
    <s v="District Council"/>
    <s v="Scale of Development"/>
    <x v="0"/>
    <s v="Up to 28"/>
    <s v="Fixed"/>
    <s v="Yes"/>
    <s v="Free - £570 inc VAT"/>
    <s v="£425 inc VAT - £845 inc VAT"/>
    <s v="£565 inc VAT - £1130 inc VAT"/>
    <s v="£565 inc VAT - £1130 inc VAT"/>
    <s v="£285 inc VAT - £113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EM"/>
    <s v="Prosperous Towns"/>
  </r>
  <r>
    <s v="East Hampshire"/>
    <n v="85"/>
    <s v="District Council"/>
    <s v="Scale of Development"/>
    <x v="1"/>
    <s v="Up to 21"/>
    <s v="Fixed"/>
    <s v="No"/>
    <s v="£57 - £399"/>
    <s v="£587 - £880.50"/>
    <s v="£1082 - 10% Planning Fee"/>
    <s v="10% Planning Fee"/>
    <s v="£139 - 10% Planning Fee"/>
    <s v="£54 - £218.50"/>
    <s v="Does Not Clearly State"/>
    <s v="Does Not Clearly State"/>
    <s v="Does Not Clearly State"/>
    <s v="Does Not Clearly State"/>
    <s v="Does Not Clearly State"/>
    <s v="Does Not Clearly State"/>
    <s v="No"/>
    <s v="No"/>
    <s v="SE"/>
    <s v="Affluent Rural"/>
  </r>
  <r>
    <s v="Ipswich"/>
    <n v="86"/>
    <s v="District Council"/>
    <s v="Scale of Development"/>
    <x v="0"/>
    <s v="Response dependant"/>
    <s v="Fixed"/>
    <s v="No"/>
    <s v="Free - 10% Planning Fee"/>
    <s v="10% Planning Fee"/>
    <s v="10% Planning Fee"/>
    <s v="10% Planning Fee"/>
    <s v="10% Planning Fee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EE"/>
    <s v="Industrial and Multi-ethnic"/>
  </r>
  <r>
    <s v="Arun"/>
    <n v="87"/>
    <s v="District Council"/>
    <s v="Scale of Development"/>
    <x v="1"/>
    <s v="Over 28"/>
    <s v="Fixed"/>
    <s v="Yes"/>
    <s v="£60 inc VAT - £850 inc VAT"/>
    <s v="£1500 inc VAT - £1530 inc VAT"/>
    <s v="£1500 inc Vat - £4090 inc VAT"/>
    <s v="£3960 inc VAT - £8130 inc VAT"/>
    <s v="£200 inc VAT - £4800 inc VAT"/>
    <s v="£40 inc VAT - £6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Only"/>
    <s v="Yes"/>
    <s v="No"/>
    <s v="SE"/>
    <s v="Ageing Coastal Living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s v="Exeter"/>
    <n v="1"/>
    <s v="District Council"/>
    <s v="No Fee"/>
    <s v="Yes"/>
    <x v="0"/>
    <s v="Fixed"/>
    <s v="No"/>
    <s v="NA"/>
    <s v="NA"/>
    <s v="NA"/>
    <s v="NA"/>
    <s v="NA"/>
    <s v="NA"/>
    <s v="Written Only"/>
    <s v="Written Only"/>
    <s v="Written Only"/>
    <s v="Written Only"/>
    <m/>
    <s v="Written Only"/>
    <s v="No"/>
    <s v="No"/>
    <s v="SW"/>
    <s v="Larger Towns and Cities"/>
  </r>
  <r>
    <s v="Barrow-in-Furness"/>
    <n v="2"/>
    <s v="District Council"/>
    <s v="Scale of Development"/>
    <s v="No"/>
    <x v="1"/>
    <s v="Fixed"/>
    <s v="No"/>
    <s v="£144 - £528 inc VAT"/>
    <s v="£816 inc VAT"/>
    <s v="£1056 inc VAT"/>
    <s v="£1056 inc VAT"/>
    <s v="£144 - £1056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Mining Legacy"/>
  </r>
  <r>
    <s v="Mansfield"/>
    <n v="3"/>
    <s v="District Council"/>
    <s v="Scale of Development"/>
    <s v="No"/>
    <x v="1"/>
    <s v="Fixed"/>
    <s v="Yes"/>
    <s v="£169.20 - £507 inc VAT"/>
    <s v="£844.20 inc VAT"/>
    <s v="£1266 - minimum (to be agreed) £2067.48 inc VAT"/>
    <s v="Minimum (to be agreed) £2067.48 inc VAT"/>
    <s v="£253.80 - £1688.40 inc VAT"/>
    <s v="Free - £253.8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Manufacturing Legacy"/>
  </r>
  <r>
    <s v="Selby"/>
    <n v="4"/>
    <s v="District Council"/>
    <s v="Scale of Development"/>
    <s v="Yes"/>
    <x v="2"/>
    <s v="Fixed"/>
    <s v="No"/>
    <s v="£29.04 - £696.36 inc VAT"/>
    <s v="£696.36 inc VAT"/>
    <s v="£1392.92 inc VAT"/>
    <s v="£1392.92 inc VAT"/>
    <s v="£384.24 inc VAT - £1392.92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Does Not Clearly State"/>
    <s v="No"/>
    <s v="No"/>
    <s v="Y&amp;H"/>
    <s v="Country Living"/>
  </r>
  <r>
    <s v="Lincoln"/>
    <n v="5"/>
    <s v="District Council"/>
    <s v="No Fee"/>
    <s v="Yes"/>
    <x v="0"/>
    <s v="Fixed"/>
    <s v="No"/>
    <s v="NA"/>
    <s v="NA"/>
    <s v="NA"/>
    <s v="NA"/>
    <s v="NA"/>
    <s v="N/A"/>
    <s v="Does Not Clearly State"/>
    <s v="Does Not Clearly State"/>
    <s v="Does Not Clearly State"/>
    <s v="Does Not Clearly State"/>
    <s v="Does Not Clearly State"/>
    <s v="Does Not Clearly State"/>
    <s v="Yes"/>
    <s v="No"/>
    <s v="EM"/>
    <s v="Larger Towns and Cities"/>
  </r>
  <r>
    <s v="Worcester"/>
    <n v="6"/>
    <s v="District Council"/>
    <s v="Scale of Development"/>
    <s v="No"/>
    <x v="0"/>
    <s v="Fixed"/>
    <s v="No"/>
    <s v="£50 - £750"/>
    <n v="1250"/>
    <s v="£2500 - £3750"/>
    <n v="3750"/>
    <m/>
    <s v="£25 - £250"/>
    <s v="Additional Fee"/>
    <s v="Additional Fee"/>
    <s v="Additional Fee"/>
    <s v="Additional Fee"/>
    <s v="Additional Fee"/>
    <s v="Additional Fee"/>
    <s v="No"/>
    <s v="No"/>
    <s v="WM"/>
    <s v="Urban Living"/>
  </r>
  <r>
    <s v="Great Yarmouth"/>
    <n v="7"/>
    <s v="District Council"/>
    <s v="Scale of Development"/>
    <s v="Yes"/>
    <x v="1"/>
    <s v="Fixed"/>
    <s v="Yes"/>
    <s v="£463.33 + VAT - £640 + VAT"/>
    <s v="£1515 inc VAT - £2145.50 inc VAT"/>
    <s v="£1515 inc VAT - £3860.50 inc VAT"/>
    <s v="£3119.04 inc VAT - £3860.50 inc VAT"/>
    <s v="£556 inc VAT - £3860.50 inc VAT"/>
    <s v="£122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EE"/>
    <s v="Seaside Living"/>
  </r>
  <r>
    <s v="Hastings"/>
    <n v="8"/>
    <s v="District Council"/>
    <s v="Scale of Development"/>
    <s v="No"/>
    <x v="0"/>
    <s v="Fixed"/>
    <s v="Yes"/>
    <s v="£102.00 inc VAT - £1040.40 inc VAT"/>
    <s v="£892.20 inc VAT - £1558.80 inc VAT"/>
    <s v="£892.20 inc VAT - £1558.80 inc VAT"/>
    <s v="£892.20 inc VAT - £1558.80 inc VAT"/>
    <s v="£122.80 inc VAT - £1558.80 inc VAT"/>
    <s v="£660 inc VAT - £104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E"/>
    <s v="Urban Living"/>
  </r>
  <r>
    <s v="Cheshire East"/>
    <n v="9"/>
    <s v="Unitary Authority"/>
    <s v="Scale of Development and Staff Resource"/>
    <s v="Yes"/>
    <x v="0"/>
    <s v="Fixed"/>
    <s v="Yes"/>
    <s v="£100 inc VAT - £335 inc VAT"/>
    <s v="£335 in VAT - £2000 inc VAT "/>
    <s v="£2000 inc VAT"/>
    <s v="£2000 inc VAT"/>
    <s v="£200 inc VAT - £2000 inc VAT"/>
    <s v="£2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Only"/>
    <s v="Yes"/>
    <s v="No"/>
    <s v="NW"/>
    <s v="Country Living"/>
  </r>
  <r>
    <s v="Northumberland"/>
    <n v="10"/>
    <s v="Unitary Authority"/>
    <s v="Scale of Development"/>
    <s v="No"/>
    <x v="1"/>
    <s v="Fixed"/>
    <s v="No"/>
    <s v="£445 inc VAT - £1000 inc VAT"/>
    <s v="£2000 inc VAT"/>
    <s v="£2000 inc VAT - £3000 inc VAT"/>
    <s v="£3000 inc VAT"/>
    <s v="£445 inc VAT - £3000 inc VAT"/>
    <s v="£0 - £25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Sparse English Countryside"/>
  </r>
  <r>
    <s v="York"/>
    <n v="11"/>
    <s v="Unitary Authority"/>
    <s v="Scale of Development and Staff Resource"/>
    <s v="No"/>
    <x v="1"/>
    <s v="Fixed"/>
    <s v="Yes"/>
    <s v="£75 + VAT + £921.60 + VAT"/>
    <s v="£1608 inc VAT - £3198 inc VAT"/>
    <s v="£3198 inc VAT - £15918 inc VAT"/>
    <s v="£15918 inc VAT "/>
    <s v="£132 inc VAT - £5539.20 inc VAT"/>
    <s v="£90 inc VAT - £362.88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Y&amp;H"/>
    <s v="Larger Towns and Cities"/>
  </r>
  <r>
    <s v="North Northamptonshire"/>
    <n v="12"/>
    <s v="Unitary Authority"/>
    <s v="Scale of Development"/>
    <s v="No"/>
    <x v="0"/>
    <s v="Fixed"/>
    <s v="Yes"/>
    <s v="£66.30 - £989.40"/>
    <s v="£1040.40 - £3626.10"/>
    <s v="£3901.50 - Bespoke Fee"/>
    <s v="Bespoke Fee"/>
    <s v="£147.90 - Bespoke Fee"/>
    <s v="£76.50 - £231.96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Only"/>
    <s v="No"/>
    <s v="No"/>
    <s v="EM"/>
    <s v="Country Living"/>
  </r>
  <r>
    <s v="Herefordshire"/>
    <n v="13"/>
    <s v="Unitary Authority"/>
    <s v="Scale of Development"/>
    <s v="No"/>
    <x v="0"/>
    <s v="Fixed"/>
    <s v="No"/>
    <s v="£125 inc VAT - £1101 inc VAT"/>
    <s v="£1574 inc VAT - £2232 inc VAT"/>
    <s v="£2883 inc VAT - £6555 inc VAT"/>
    <s v="£4588 - £6555 inc VAT"/>
    <s v="£201 inc VAT - £6533"/>
    <s v="£133 inc VAT - £2297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WM"/>
    <s v="Sparse English Countryside"/>
  </r>
  <r>
    <s v="Southend-on-Sea"/>
    <n v="14"/>
    <s v="Unitary Authority"/>
    <s v="Scale of Development"/>
    <s v="Yes"/>
    <x v="2"/>
    <s v="Fixed"/>
    <s v="Yes"/>
    <s v="£106.50 inc VAT - £1114 inc VAT"/>
    <s v="£564 inc VAT - £2009.50 inc VAT"/>
    <s v="£564 inc VAT - £3024.25 inc VAT"/>
    <s v="£1966.25 inc VAT - £3024.25 inc VAT"/>
    <s v="£278.50 inc VAT - £3024.25 inc VAT"/>
    <m/>
    <s v="Written &amp; Meeting(s) (on or off site) dependent on fee"/>
    <s v="Written &amp; Meeting(s) (on or off site) dependent on fee"/>
    <s v="Written &amp; Meeting(s) (on or off site)"/>
    <s v="Written &amp; Meeting(s) (on or off site)"/>
    <s v="Written &amp; Meeting(s) (on or off site)"/>
    <m/>
    <s v="Yes"/>
    <s v="No"/>
    <s v="EE"/>
    <s v="Urban Living"/>
  </r>
  <r>
    <s v="Brighton and Hove"/>
    <n v="15"/>
    <s v="Unitary Authority"/>
    <s v="Scale of Development"/>
    <s v="No"/>
    <x v="1"/>
    <s v="Fixed"/>
    <s v="Yes"/>
    <s v="£111.25 inc VAT - £1227.25 inc VAT"/>
    <s v="£800 inc VAT - £1826.75 inc VAT"/>
    <s v="£1041 inc VAT - £2761 inc VAT"/>
    <s v="£1601.26 inc VAT - £2761 inc VAT"/>
    <s v="£167 inc VAT - £2761 inc VAT"/>
    <s v="£239.80 inc VAT - £572.26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E"/>
    <s v="University Towns and Cities"/>
  </r>
  <r>
    <s v="Wiltshire"/>
    <n v="16"/>
    <s v="Unitary Authority"/>
    <s v="Scale of Development"/>
    <s v="No"/>
    <x v="0"/>
    <s v="Fixed"/>
    <s v="No"/>
    <s v="£100 - £750"/>
    <s v="£1500 - Fee equal to 10% of planning application fee"/>
    <s v="Fee equal to 10% of planning application fee"/>
    <s v="Fee equal to 10% of planning application fee"/>
    <s v="£230 - Fee equal to 10% of planning application fee"/>
    <s v="£100 - £1270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W"/>
    <s v="Country Living"/>
  </r>
  <r>
    <s v="Greater London"/>
    <n v="17"/>
    <s v="Strategic Authority"/>
    <s v="Staff Resource"/>
    <s v="No"/>
    <x v="3"/>
    <s v="Fixed"/>
    <s v="No"/>
    <m/>
    <m/>
    <s v="£3000 inc VAT - £11,400 inc VAT"/>
    <s v="£3000 inc VAT - £11,400 inc VAT"/>
    <s v="£3000 inc VAT - £11,400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Yes"/>
    <s v="No"/>
    <s v="L"/>
    <s v="London Cosmopolitan"/>
  </r>
  <r>
    <s v="Walsall"/>
    <n v="18"/>
    <s v="Metropolitan District"/>
    <s v="Scale of Development"/>
    <s v="No"/>
    <x v="0"/>
    <s v="Fixed"/>
    <s v="Yes"/>
    <s v="£113.50 - £1008.64"/>
    <s v="£1891.50 - £2534.61"/>
    <n v="3783"/>
    <n v="3783"/>
    <s v="£630.40 - £3783"/>
    <s v="£315.20 - £567.36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WM"/>
    <s v="Industrial and Multi-ethnic"/>
  </r>
  <r>
    <s v="Warrington"/>
    <n v="19"/>
    <s v="Metropolitan District"/>
    <s v="Scale of Development"/>
    <s v="No"/>
    <x v="1"/>
    <s v="Fixed"/>
    <s v="Yes"/>
    <s v="£76 - £301"/>
    <s v="£1221 - £2913"/>
    <n v="2913"/>
    <n v="2913"/>
    <s v="£268 - £2913"/>
    <s v="£56 - £2913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Prosperous Towns"/>
  </r>
  <r>
    <s v="Barnsley"/>
    <n v="20"/>
    <s v="Metropolitan District"/>
    <s v="Scale of Development"/>
    <s v="No"/>
    <x v="3"/>
    <s v="Fixed"/>
    <s v="No"/>
    <s v="£60 inc VAT - £600 inc VAT"/>
    <s v="£600 inc VAT - £1200 inc VAT"/>
    <s v="£1200 inc VAT"/>
    <s v="£1200 inc VAT"/>
    <s v="£240 inc VAT - £1200 inc VAT"/>
    <s v="£120 inc VAT per 0.1 Hectare"/>
    <s v="Does Not Clearly State"/>
    <s v="Does Not Clearly State"/>
    <s v="Does Not Clearly State"/>
    <s v="Does Not Clearly State"/>
    <s v="Does Not Clearly State"/>
    <s v="Does Not Clearly State"/>
    <s v="No"/>
    <s v="No"/>
    <s v="Y&amp;H"/>
    <s v="Manufacturing Legacy"/>
  </r>
  <r>
    <s v="South Tyneside"/>
    <n v="21"/>
    <s v="Metropolitan District"/>
    <s v="Scale of Development"/>
    <s v="No"/>
    <x v="3"/>
    <s v="Fixed"/>
    <s v="No"/>
    <s v="£159 inc VAT - £817 inc VAT"/>
    <s v="£1258 inc VAT "/>
    <s v="£1258 inc VAT - £1886 inc VAT"/>
    <s v="£1886 inc VAT"/>
    <s v="£104 inc VAT - £1886 inc VAT"/>
    <m/>
    <s v="Does Not Clearly State"/>
    <s v="Does Not Clearly State"/>
    <s v="Does Not Clearly State"/>
    <s v="Does Not Clearly State"/>
    <s v="Does Not Clearly State"/>
    <s v="Does Not Clearly State"/>
    <s v="No"/>
    <s v="No"/>
    <s v="NE"/>
    <s v="Service Economy"/>
  </r>
  <r>
    <s v="Lancaster "/>
    <n v="22"/>
    <s v="District Council"/>
    <s v="Scale of Development"/>
    <s v="No"/>
    <x v="2"/>
    <s v="Fixed"/>
    <s v="Yes"/>
    <s v="£250 - £400"/>
    <s v="£650 - £2000"/>
    <s v="£800 - £3000"/>
    <s v="£800 - £3000"/>
    <s v="£250 - £2000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No"/>
    <s v="No"/>
    <s v="NW"/>
    <s v="Larger Towns and Cities"/>
  </r>
  <r>
    <s v="Ribble Valley"/>
    <n v="23"/>
    <s v="District Council"/>
    <s v="Scale of Development"/>
    <s v="No"/>
    <x v="0"/>
    <s v="Fixed"/>
    <s v="No"/>
    <s v="£120 inc VAT- £510 inc VAT"/>
    <s v="£1550 inc VAT"/>
    <s v="£1550 inc VAT - £2060 inc VAT"/>
    <s v="£2060 inc VAT"/>
    <s v="£265 inc VAT - £2060 inc VAT"/>
    <s v="£80 inc VAT - £130 inc VAT"/>
    <s v="Meeting Only"/>
    <s v="Meeting Only"/>
    <s v="Meeting Only"/>
    <s v="Meeting Only"/>
    <s v="Meeting Only"/>
    <s v="Meeting Only"/>
    <s v="No"/>
    <s v="No"/>
    <s v="NW"/>
    <s v="Older Farming Communities"/>
  </r>
  <r>
    <s v="Pendle"/>
    <n v="24"/>
    <s v="District Council"/>
    <s v="Scale of Development"/>
    <s v="No"/>
    <x v="0"/>
    <s v="Fixed"/>
    <s v="Yes"/>
    <s v="£80 - £200"/>
    <s v="£250 - £1050"/>
    <n v="1050"/>
    <n v="1050"/>
    <s v="£200 - £1050"/>
    <s v="£30 - £800"/>
    <s v="Written Only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NW"/>
    <s v="Urban Living"/>
  </r>
  <r>
    <s v="Burnley"/>
    <n v="25"/>
    <s v="District Council"/>
    <s v="Scale of Development"/>
    <s v="No"/>
    <x v="3"/>
    <s v="Fixed"/>
    <s v="Yes"/>
    <s v="£47 inc VAT - £208 inc VAT"/>
    <s v="£417 inc VAT - £973 inc VAT"/>
    <s v="£695 inc VAT - £973 inc VAT"/>
    <s v="£695 inc VAT - £973 inc VAT"/>
    <s v="£139 inc VAT - £973 inc VAT"/>
    <s v="£70 inc VAT - £92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NW"/>
    <s v="Urban Living"/>
  </r>
  <r>
    <s v="Rossendale"/>
    <n v="26"/>
    <s v="District Council"/>
    <s v="Scale of Development"/>
    <s v="Yes"/>
    <x v="2"/>
    <s v="Fixed"/>
    <s v="No"/>
    <s v="£90 inc VAT - £450 inc VAT"/>
    <s v="£2000 inc VAT"/>
    <s v="£3000 inc VAT"/>
    <s v="£3000 inc VAT"/>
    <s v="£450 inc VAT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Manufacturing Legacy"/>
  </r>
  <r>
    <s v="Hyndburn"/>
    <n v="27"/>
    <s v="District Council"/>
    <s v="Scale of Development"/>
    <s v="No"/>
    <x v="4"/>
    <s v="Fixed"/>
    <s v="No"/>
    <s v="£90 inc VAT - £564 inc VAT"/>
    <s v="£530 inc VAT - £1316 inc VAT"/>
    <s v="£850 inc VAT - £1316 inc VAT"/>
    <s v="£850 inc VAT - £1316 inc VAT"/>
    <s v="£90 inc VAT - £1316 inc VAT"/>
    <s v="£50 - £1316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Yes"/>
    <s v="No"/>
    <s v="NW"/>
    <s v="Urban Living"/>
  </r>
  <r>
    <s v="Wyre"/>
    <n v="28"/>
    <s v="District Council"/>
    <s v="Scale of Development"/>
    <s v="No"/>
    <x v="2"/>
    <s v="Fixed"/>
    <s v="Yes"/>
    <s v="£35 inc VAT - £690 inc VAT"/>
    <s v="£350 inc VAT - £825 inc VAT"/>
    <s v="£770 inc VAT - £1155 inc VAT"/>
    <s v="£770 inc VAT - £1155 inc VAT"/>
    <s v="£35 inc VAT - £1155 inc VAT"/>
    <s v="£35 inc VAT - £9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Sparse English Countryside"/>
  </r>
  <r>
    <s v="Preston"/>
    <n v="29"/>
    <s v="District Council"/>
    <s v="Scale of Development"/>
    <s v="No"/>
    <x v="1"/>
    <s v="Fixed"/>
    <s v="No"/>
    <s v="£60 inc VAT - £300 inc VAT"/>
    <s v="£450 inc VAT - £700 inc VAT"/>
    <s v="£650 inc VAT - £1000 inc VAT"/>
    <s v="£650 inc VAT - £1000 inc VAT"/>
    <s v="£60 inc VAT - £1000 inc VAT"/>
    <s v="£60 inc VAT - £10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NW"/>
    <s v="Larger Towns and Cities"/>
  </r>
  <r>
    <s v="Fylde"/>
    <n v="30"/>
    <s v="District Council"/>
    <s v="Scale of Development"/>
    <s v="Yes"/>
    <x v="5"/>
    <s v="Fixed"/>
    <s v="No"/>
    <s v="£50 inc VAT - £350 inc VAT"/>
    <s v="£500 inc VAT"/>
    <s v="£750 inc VAT - £1000 inc VAT"/>
    <s v="£1000 inc VAT"/>
    <s v="£250 inc VAT - £1000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NW"/>
    <s v="Older Farming Communities"/>
  </r>
  <r>
    <s v="South Ribble"/>
    <n v="31"/>
    <s v="District Council"/>
    <s v="Scale of Development"/>
    <s v="No"/>
    <x v="0"/>
    <s v="Fixed"/>
    <s v="No"/>
    <s v="£50 - £500"/>
    <n v="2000"/>
    <n v="3000"/>
    <n v="3000"/>
    <s v="£200 - £3000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NW"/>
    <s v="Prosperous Towns"/>
  </r>
  <r>
    <s v="Chorley"/>
    <n v="32"/>
    <s v="District Council"/>
    <s v="Scale of Development"/>
    <s v="No"/>
    <x v="6"/>
    <s v="Fixed"/>
    <s v="No"/>
    <s v="No Service - £622.08 inc VAT"/>
    <s v="£622.08 inc VAT - £933.12 inc VAT"/>
    <s v="£1036.80 inc VAT - £1555.20 inc VAT"/>
    <s v="£1036.80 inc VAT - £1555.20 inc VAT"/>
    <s v="£1036.80 inc VAT - £1555.20 inc VAT"/>
    <s v="£172.80 inc VAT - £1555.2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W"/>
    <s v="Prosperous Towns"/>
  </r>
  <r>
    <s v="West Lancashire"/>
    <n v="33"/>
    <s v="District Council"/>
    <s v="Scale of Development"/>
    <s v="No"/>
    <x v="2"/>
    <s v="Fixed"/>
    <s v="Yes"/>
    <s v="£90 inc VAT - £480 inc VAT"/>
    <s v="£1000 inc VAT"/>
    <s v="£1800 inc VAT"/>
    <s v="£1800 inc VAT"/>
    <s v="£1800 inc VAT"/>
    <s v="£132 inc VAT £1800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W"/>
    <s v="Prosperous Towns"/>
  </r>
  <r>
    <s v="Dartford"/>
    <n v="34"/>
    <s v="District Council"/>
    <s v="Scale of Development"/>
    <s v="No"/>
    <x v="1"/>
    <s v="Fixed"/>
    <s v="Yes"/>
    <s v="£270 inc VAT - £1608 inc VAT"/>
    <s v="£2220 inc VAT - £3324 inc VAT"/>
    <s v="£3000 inc VAT - £4500 inc VAT"/>
    <s v="£3000 inc VAT - £4500 inc VAT"/>
    <s v="£462 inc VAT - £4500 inc VAT"/>
    <s v="£276 inc VAT - £41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 dependent on fee"/>
    <s v="Yes"/>
    <s v="No"/>
    <s v="SE"/>
    <s v="Citi Periphery"/>
  </r>
  <r>
    <s v="Gravesham"/>
    <n v="35"/>
    <s v="District Council"/>
    <s v="Scale of Development"/>
    <s v="No"/>
    <x v="1"/>
    <s v="Fixed"/>
    <s v="Yes"/>
    <s v="£63.35 - £506.80"/>
    <s v="£1267 - £1330.35"/>
    <s v="?"/>
    <s v="?"/>
    <s v="£443.45  - £1330.35"/>
    <s v="£52.79 - £506.80"/>
    <s v="Written &amp; Meeting(s) (on or off site)"/>
    <s v="Written &amp; Meeting(s) (on or off site)"/>
    <m/>
    <m/>
    <m/>
    <s v="Written &amp; Meeting(s) (on or off site)"/>
    <s v="No"/>
    <s v="No"/>
    <s v="SE"/>
    <s v="Citi Periphery"/>
  </r>
  <r>
    <s v="Sevenoaks"/>
    <n v="36"/>
    <s v="District Council"/>
    <s v="Scale of Development"/>
    <s v="No"/>
    <x v="2"/>
    <s v="Fixed and Hourly"/>
    <s v="Yes"/>
    <s v="£96 inc VAT - £350 inc VAT"/>
    <s v="£360 inc VAT - £480 ph inc VAT"/>
    <s v="£550 ph inc VAT"/>
    <s v="£550 ph inc VAT"/>
    <s v="£450 inc VAT"/>
    <s v="£180 inc VAT"/>
    <s v="Written &amp; Meeting(s) (on or off site) dependent on fee"/>
    <s v="Written &amp; Meeting(s) (on or off site) dependent on fee"/>
    <s v="Written &amp; Meeting(s) (on or off site)"/>
    <s v="Written &amp; Meeting(s) (on or off site)"/>
    <s v="Written &amp; Meeting(s) (on or off site) dependent on fee"/>
    <s v="Written &amp; Meeting(s) (on or off site) dependent on fee"/>
    <s v="No"/>
    <s v="No"/>
    <s v="SE"/>
    <s v="Rural-Growth Areas"/>
  </r>
  <r>
    <s v="Tonbridge and Malling"/>
    <n v="37"/>
    <s v="District Council"/>
    <s v="Scale of Development"/>
    <s v="No"/>
    <x v="0"/>
    <s v="Fixed"/>
    <s v="Yes"/>
    <s v="£257 - £1256"/>
    <n v="1800"/>
    <s v="£1800 - £2400"/>
    <n v="2400"/>
    <s v="£389 - £2400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SE"/>
    <s v="Rural-Growth Areas"/>
  </r>
  <r>
    <s v="Tunbridge Wells"/>
    <n v="38"/>
    <s v="District Council"/>
    <s v="Scale of Development"/>
    <s v="No"/>
    <x v="2"/>
    <s v="Fixed and Hourly"/>
    <s v="Yes"/>
    <s v="£75 inc VAT - £200 inc VAT"/>
    <s v="£150 inc VAT - £900 ph (meetings) inc VAT"/>
    <s v="£900 ph (meetings) inc VAT"/>
    <s v="£900 ph (meetings) inc VAT"/>
    <s v="£150 inc VAT - £900 ph (meetings)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Yes"/>
    <s v="No"/>
    <s v="SE"/>
    <s v="Rural-Growth Areas"/>
  </r>
  <r>
    <s v="Maidstone"/>
    <n v="39"/>
    <s v="District Council"/>
    <s v="Scale of Development and Staff Resource"/>
    <s v="No"/>
    <x v="2"/>
    <s v="Fixed"/>
    <s v="Yes"/>
    <s v="£72 - £1760"/>
    <s v="£257 - £2474 "/>
    <s v="£842 - £2474"/>
    <s v="£842 - £2474"/>
    <s v="£255 - £2474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Rural-Growth Areas"/>
  </r>
  <r>
    <s v="Ashford"/>
    <n v="40"/>
    <s v="District Council"/>
    <s v="Scale of Development"/>
    <s v="Yes"/>
    <x v="0"/>
    <s v="Fixed"/>
    <s v="No"/>
    <s v="Currently Unavailable (Fees Not Accesible Though Some Level of Free Service)"/>
    <s v="£503 inc VAT"/>
    <s v="£503 inc VAT"/>
    <s v="£503 inc VAT"/>
    <s v="£503 inc VAT"/>
    <m/>
    <m/>
    <s v="Meeting Only"/>
    <s v="Meeting Only"/>
    <s v="Meeting Only"/>
    <s v="Meeting Only"/>
    <m/>
    <s v="No"/>
    <s v="No"/>
    <s v="SE"/>
    <s v="Country Living"/>
  </r>
  <r>
    <s v="Swale"/>
    <n v="41"/>
    <s v="District Council"/>
    <s v="Scale of Development"/>
    <s v="No"/>
    <x v="0"/>
    <s v="Fixed and Hourly"/>
    <s v="Yes"/>
    <s v="£55 - £550 ph "/>
    <s v="£550 - £2500 ph "/>
    <s v="£550 - £3500 ph"/>
    <s v="£1110 - £3500 ph"/>
    <s v="£275 - £3500 ph "/>
    <s v="£82.50 - £165 ph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E"/>
    <s v="Country Living"/>
  </r>
  <r>
    <s v="Canterbury"/>
    <n v="42"/>
    <s v="District Council"/>
    <s v="Scale of Development"/>
    <s v="No"/>
    <x v="0"/>
    <s v="Fixed"/>
    <s v="No"/>
    <s v="£424 - £1060"/>
    <n v="3718"/>
    <n v="5304"/>
    <n v="5304"/>
    <m/>
    <m/>
    <s v="Written &amp; Meeting(s) (on or off site)"/>
    <s v="Written &amp; Meeting(s) (on or off site)"/>
    <s v="Written &amp; Meeting(s) (on or off site)"/>
    <s v="Written &amp; Meeting(s) (on or off site)"/>
    <m/>
    <m/>
    <s v="No"/>
    <s v="No"/>
    <s v="SE"/>
    <s v="University Towns and Cities"/>
  </r>
  <r>
    <s v="Folkestone and Hythe"/>
    <n v="43"/>
    <s v="District Council"/>
    <s v="Scale of Development"/>
    <s v="No"/>
    <x v="1"/>
    <s v="Fixed"/>
    <s v="Yes"/>
    <s v="£54 - £453.40"/>
    <s v="£701.70 - £917.60"/>
    <s v="£1079.60 - Not Stated"/>
    <s v="Not Stated"/>
    <s v="£539.80 - £535.50 +£1000 per 500m2 thereafter"/>
    <s v="Free - £539.80"/>
    <s v="Written &amp; Meeting(s) (on or off site) dependent on fee"/>
    <s v="Written &amp; Meeting(s) (on or off site)"/>
    <s v="Written &amp; Meeting(s) (on or off site)"/>
    <s v="Written &amp; Meeting(s) (on or off site)"/>
    <m/>
    <s v="Written Only"/>
    <s v="No"/>
    <s v="No"/>
    <s v="SE"/>
    <s v="Seaside Living"/>
  </r>
  <r>
    <s v="Dover"/>
    <n v="44"/>
    <s v="District Council"/>
    <s v="Scale of Development"/>
    <s v="Yes"/>
    <x v="2"/>
    <s v="Fixed"/>
    <s v="Yes"/>
    <s v="£140 - £1600"/>
    <s v="£3000 - £4200"/>
    <s v="£5000 - £7500"/>
    <s v="£5000 - £7500"/>
    <s v="£175 - £1800 + £500 per 500m2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SE"/>
    <s v="Seaside Living"/>
  </r>
  <r>
    <s v="Thanet"/>
    <n v="45"/>
    <s v="District Council"/>
    <s v="Scale of Development"/>
    <s v="No"/>
    <x v="2"/>
    <s v="Fixed"/>
    <s v="Yes"/>
    <s v="£74 inc VAT - £368 inc VAT"/>
    <s v="£400 inc VAT - £800 inc VAT"/>
    <s v="£615 inc VAT - £2450 inc VAT"/>
    <s v="£1225 inc VAT - £2450 inc VAT"/>
    <s v="£221 inc VAT - £245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Seaside Living"/>
  </r>
  <r>
    <s v="Old Oak and Park Royal Development Corporation Area"/>
    <n v="46"/>
    <s v="Corporation Area"/>
    <s v="No Fee"/>
    <s v="No"/>
    <x v="0"/>
    <s v="Fixed"/>
    <s v="No"/>
    <s v="NA"/>
    <s v="NA"/>
    <s v="NA"/>
    <s v="NA"/>
    <s v="NA"/>
    <s v="NA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Ethnically Diverse Metropolitan Living"/>
  </r>
  <r>
    <s v="Legacy Corporation Planning Area"/>
    <n v="47"/>
    <s v="Corporation Area"/>
    <s v="Scale of Development"/>
    <s v="Yes"/>
    <x v="0"/>
    <s v="Fixed"/>
    <s v="No"/>
    <s v="No Charge - £7200 inc VAT"/>
    <s v="£6600 inc VAT - £12000 inc VAT"/>
    <s v="£9000 inc VAT - £19,200 inc VAT"/>
    <s v="£11,400 inc VAT - £19,200 inc VAT"/>
    <s v="£4200 - £19200 inc VAT"/>
    <s v="No Charge"/>
    <s v="Does Not Clearly State"/>
    <s v="Does Not Clearly State"/>
    <s v="Does Not Clearly State"/>
    <s v="Does Not Clearly State"/>
    <s v="Does Not Clearly State"/>
    <s v="Does Not Clearly State"/>
    <s v="No"/>
    <s v="No"/>
    <s v="L"/>
    <s v="London Cosmopolitan"/>
  </r>
  <r>
    <s v="Dartmoor National Park"/>
    <n v="48"/>
    <s v="National Park Authority"/>
    <s v="Service Temporarily Suspended"/>
    <s v="No"/>
    <x v="0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ervice Temporarily Suspended"/>
    <s v="SW"/>
    <s v="Older Farming Communities"/>
  </r>
  <r>
    <s v="South Downs National Park"/>
    <n v="49"/>
    <s v="National Park Authority"/>
    <s v="Scale of Development"/>
    <s v="Yes"/>
    <x v="1"/>
    <s v="Fixed and Hourly"/>
    <s v="Yes"/>
    <s v="Free - £408 inc VAT"/>
    <s v="£900 inc VAT - £1848 inc VAT"/>
    <s v="£1800 inc VAT - 10% of Planning Application Fee"/>
    <s v="10% of Planning Application Fee"/>
    <s v="£240 inc VAT - 10% of Planning Application Fee"/>
    <s v="£72 inc VAT - £948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 dependent on fee"/>
    <s v="No"/>
    <s v="No"/>
    <s v="SE"/>
    <s v="Older Farming Communities"/>
  </r>
  <r>
    <s v="Broads Authority"/>
    <n v="50"/>
    <s v="National Park Authority"/>
    <s v="No Fee"/>
    <s v="No"/>
    <x v="5"/>
    <s v="Fixed"/>
    <s v="No"/>
    <s v="NA - Householder"/>
    <m/>
    <m/>
    <m/>
    <m/>
    <m/>
    <s v="Does Not Clearly State"/>
    <m/>
    <m/>
    <m/>
    <m/>
    <m/>
    <s v="No"/>
    <s v="No"/>
    <s v="EE"/>
    <s v="Country Living"/>
  </r>
  <r>
    <s v="Peak District National Park"/>
    <n v="51"/>
    <s v="National Park Authority"/>
    <s v="Scale of Development"/>
    <s v="No"/>
    <x v="3"/>
    <s v="Fixed"/>
    <s v="Yes"/>
    <s v="£75 - £1050"/>
    <s v="£1000 - £2250"/>
    <s v="£1000 - £2250"/>
    <s v="£1000 - £2250"/>
    <m/>
    <s v="£300 - £600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Written &amp; Meeting(s) (on or off site) dependent on fee"/>
    <s v="No"/>
    <s v="No"/>
    <s v="EM"/>
    <s v="Older Farming Communities"/>
  </r>
  <r>
    <s v="Blackburn with Darwen"/>
    <n v="52"/>
    <s v="Unitary Authority"/>
    <s v="Scale of Development"/>
    <s v="Yes"/>
    <x v="2"/>
    <s v="Fixed"/>
    <s v="Yes"/>
    <s v="£103 inc VAT - £925 in VAT"/>
    <s v="££1130 inc VAT - £1695 inc VAT"/>
    <s v="£2872 inc VAT - £4240 inc VAT"/>
    <s v="£2872 inc VAT - £4240 inc VAT"/>
    <s v="£282.50 inc VAT - £4240 inc VAT"/>
    <s v="£32.50 inc VAT - £9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 dependent on fee"/>
    <s v="Yes"/>
    <s v="No"/>
    <s v="NW"/>
    <s v="Industrial and Multi-ethnic"/>
  </r>
  <r>
    <s v="Darlington"/>
    <n v="53"/>
    <s v="Unitary Authority"/>
    <s v="Scale of Development"/>
    <s v="No"/>
    <x v="0"/>
    <s v="Fixed"/>
    <s v="No"/>
    <s v="£36 inc VAT - £400 inc VAT"/>
    <s v="£600 inc VAT"/>
    <s v="£600 inc VAT - £1200 inc VAT"/>
    <s v="£1200 inc VAT"/>
    <s v="£400 inc VAT - £1200 inc VAT"/>
    <s v="£25 inc VAT - £126 o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Does Not Clearly State"/>
    <s v="Yes"/>
    <s v="No"/>
    <s v="NE"/>
    <s v="Service Economy"/>
  </r>
  <r>
    <s v="North Lincolnshire"/>
    <n v="54"/>
    <s v="Unitary Authority"/>
    <s v="Scale of Development"/>
    <s v="Yes"/>
    <x v="0"/>
    <s v="Fixed"/>
    <s v="Yes"/>
    <s v="£50 - £280 "/>
    <s v="£1200 - £1440 "/>
    <s v="£2400 - £3840"/>
    <s v="£3600 - £3840"/>
    <s v="£160 - £3840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No"/>
    <s v="No"/>
    <s v="Y&amp;H"/>
    <s v="Country Living"/>
  </r>
  <r>
    <s v="Leicester"/>
    <n v="55"/>
    <s v="Unitary Authority"/>
    <s v="Scale of Development"/>
    <s v="No"/>
    <x v="1"/>
    <s v="Fixed"/>
    <s v="Yes"/>
    <s v="£42 inc VAT - £1320 inc VAT"/>
    <s v="£2400 inc VAT - £2640 inc VAT"/>
    <s v="£2400 inc VAT - £3360 inc VAT"/>
    <s v="£3000 inc VAT - £3360 inc VAT"/>
    <s v="£300 inc VAT - £3360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Yes"/>
    <s v="No"/>
    <s v="EM"/>
    <s v="Ethnically Diverse Metropolitan Living"/>
  </r>
  <r>
    <s v="Telford &amp; Wrekin"/>
    <n v="56"/>
    <s v="Unitary Authority"/>
    <s v="Scale of Development and Staff Resource"/>
    <s v="Yes"/>
    <x v="1"/>
    <s v="Fixed"/>
    <s v="Yes"/>
    <s v="£60 - £515"/>
    <s v="£900 - £1600"/>
    <s v="£1500 - £2925"/>
    <s v="£2250 - £2925"/>
    <s v="£90 - £2025"/>
    <s v="£60 - £200"/>
    <s v="Written &amp; Meeting(s) (on or off site) dependent on fee"/>
    <s v="Written &amp; Meeting(s) (on or off site) dependent on fee"/>
    <s v="Written &amp; Meeting(s) (on or off site) dependent on fee"/>
    <s v="Written &amp; Meeting(s) (on or off site)"/>
    <s v="Written &amp; Meeting(s) (on or off site) dependent on fee"/>
    <s v="Written Only"/>
    <s v="Yes"/>
    <s v="No"/>
    <s v="WM"/>
    <s v="Urban Living"/>
  </r>
  <r>
    <s v="Peterborough"/>
    <n v="57"/>
    <s v="Unitary Authority"/>
    <s v="Staff Resource"/>
    <s v="No"/>
    <x v="0"/>
    <s v="Fixed"/>
    <s v="No"/>
    <m/>
    <s v="£600 inc VAT - £3000 inc VAT"/>
    <s v="Case by case - £3000 inc VAT minimum"/>
    <s v="Case by case - £3000 inc VAT minimum"/>
    <s v="£1064 inc VAT - Case by case - £3000 inc VAT minimum"/>
    <s v="Case by case"/>
    <m/>
    <s v="Does Not Clearly State"/>
    <s v="Does Not Clearly State"/>
    <s v="Does Not Clearly State"/>
    <s v="Does Not Clearly State"/>
    <s v="Does Not Clearly State"/>
    <s v="No"/>
    <s v="No"/>
    <s v="EE"/>
    <s v="Expanding Areas"/>
  </r>
  <r>
    <s v="Windsor &amp; Maidenhead"/>
    <n v="58"/>
    <s v="Unitary Authority"/>
    <s v="Scale of Development"/>
    <s v="No"/>
    <x v="1"/>
    <s v="Fixed"/>
    <s v="Yes"/>
    <s v="£132 inc VAT - £2250 inc VAT"/>
    <s v="£2500 inc VAT - £12,250 inc VAT"/>
    <s v="£12,500 inc VAT - £35,000 inc VAT"/>
    <s v="£35,000 inc VAT"/>
    <s v="£570 inc VAT - £8280 inc VAT"/>
    <s v="£160 inc VAT - Contact for quote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Does Not Clearly State"/>
    <s v="Yes"/>
    <s v="No"/>
    <s v="SE"/>
    <s v="Rural-Urban Fringe"/>
  </r>
  <r>
    <s v="Cornwall"/>
    <n v="59"/>
    <s v="Unitary Authority"/>
    <s v="Scale of Development"/>
    <s v="No"/>
    <x v="4"/>
    <s v="Fixed"/>
    <s v="Yes"/>
    <s v="£150 inc VAT - £1049 inc VAT"/>
    <s v="£1092 inc VAT - £3531 inc VAT"/>
    <s v="£1872 inc VAT - £3531 inc VAT"/>
    <s v="£1872 inc VAT - £5583 inc VAT"/>
    <s v="£176 inc VAT - £5583 inc VAT"/>
    <s v="£167 inc VAT - £508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SW"/>
    <s v="Ageing Coastal Living"/>
  </r>
  <r>
    <s v="Coventry"/>
    <n v="60"/>
    <s v="Metropolitan District"/>
    <s v="Scale of Development and Staff Resource"/>
    <s v="No"/>
    <x v="0"/>
    <s v="Fixed"/>
    <s v="Yes"/>
    <m/>
    <s v="£2400 inc VAT - £3420 inc VAT"/>
    <s v="£6000 inc VAT - Price provided upon request"/>
    <s v="Price provided on request"/>
    <s v="£2400 inc VAT - Price provided upon request"/>
    <m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WM"/>
    <s v="Larger Towns and Cities"/>
  </r>
  <r>
    <s v="Wirral "/>
    <n v="61"/>
    <s v="Metropolitan District"/>
    <s v="Scale of Development and Staff Resource"/>
    <s v="No"/>
    <x v="1"/>
    <s v="Fixed"/>
    <s v="Yes"/>
    <s v="£175 inc VAT - £1854 inc VAT"/>
    <s v="£1497 inc VAT - £6291 inc VAT"/>
    <s v="£3744 inc VAT - £10376.25 inc VAT"/>
    <s v="£6917 inc VAT - £10376.25 inc VAT"/>
    <s v="£510 inc VAT - £10376.25 inc VAT"/>
    <s v="£240 inc VAT - £693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NW"/>
    <s v="Service Economy"/>
  </r>
  <r>
    <s v="Bradford"/>
    <n v="62"/>
    <s v="Metropolitan District"/>
    <s v="Scale of Development"/>
    <s v="Yes"/>
    <x v="1"/>
    <s v="Fixed"/>
    <s v="No"/>
    <s v="Free - £165"/>
    <s v="£819 inc VAT - £2154.60 inc VAT"/>
    <s v="£1474.20 inc VAT - £3254.60 inc VAT"/>
    <s v="£1474.20 inc VAT - £3254.60 inc VAT"/>
    <s v="£165 inc VAT - £3254.60 inc VAT"/>
    <s v="£504 inc VAT - £730.80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Y&amp;H"/>
    <s v="Industrial and Multi-ethnic"/>
  </r>
  <r>
    <s v="Sunderland"/>
    <n v="63"/>
    <s v="Metropolitan District"/>
    <s v="Scale of Development"/>
    <s v="No"/>
    <x v="1"/>
    <s v="Fixed"/>
    <s v="No"/>
    <s v="£36 inc VAT - £103.50 inc VAT"/>
    <s v="£600 inc VAT  - £690 inc VAT"/>
    <s v="£600 inc VAT - £966 inc VAT"/>
    <s v="£840 inc VAT - £966 inc VAT"/>
    <s v="£90 inc VAT - £966 inc VAT"/>
    <s v="£42 inc VAT - Quote on Reques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NE"/>
    <s v="Mining Legacy"/>
  </r>
  <r>
    <s v="Havering"/>
    <n v="64"/>
    <s v="London Borough"/>
    <s v="Scale of Development"/>
    <s v="No"/>
    <x v="1"/>
    <s v="Fixed"/>
    <s v="Yes"/>
    <s v="£61 inc VAT - £956 inc VAT"/>
    <s v="£1792 inc VAT - £7908 inc VAT"/>
    <s v="£6600 inc VAT - £7908 inc VAT"/>
    <s v="£6600 inc VAT - £7908 inc VAT"/>
    <s v="£61 inc VAT - £7908 inc VAT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m/>
    <s v="No"/>
    <s v="No"/>
    <s v="L"/>
    <s v="Citi Periphery"/>
  </r>
  <r>
    <s v="Kingston-upon-Thames"/>
    <n v="65"/>
    <s v="London Borough"/>
    <s v="Scale of Development"/>
    <s v="No"/>
    <x v="4"/>
    <s v="Fixed"/>
    <s v="Yes"/>
    <s v="£145 - £2850"/>
    <s v="£3120 - £5340 "/>
    <s v="£7600 - Minimum £10,000 Price on Arrangement"/>
    <s v="Minimum £10,000 Price on Arrangement"/>
    <s v="£1250 - Minimum £10,000 Price on Arrangement"/>
    <s v="£75 - £2375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Yes"/>
    <s v="No"/>
    <s v="L"/>
    <s v="University Towns and Cities"/>
  </r>
  <r>
    <s v="Richmond-upon-Thames"/>
    <n v="66"/>
    <s v="London Borough"/>
    <s v="Scale of Development and Staff Resource"/>
    <s v="Yes"/>
    <x v="1"/>
    <s v="Fixed"/>
    <s v="Yes"/>
    <s v="£136 inc VAT - £1914 inc VAT"/>
    <s v="£2529 inc VAT - £4892 inc VAT"/>
    <s v="£7324 inc VAT - £7582 inc VAT"/>
    <s v="£7324 inc VAT - £7582 inc VAT"/>
    <s v="£1156 inc VAT - £7582 inc VAT"/>
    <s v="£1156 inc VAT - £2787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Yes"/>
    <s v="No"/>
    <s v="L"/>
    <s v="Rural-Urban Fringe"/>
  </r>
  <r>
    <s v="Hillingdon"/>
    <n v="67"/>
    <s v="London Borough"/>
    <s v="Scale of Development"/>
    <s v="Yes"/>
    <x v="1"/>
    <s v="Fixed"/>
    <s v="Yes"/>
    <s v="Free - £3600 inc VAT"/>
    <s v="£6000 inc VAT - £9000 inc VAT"/>
    <s v="£9000 inc VAT - £18750 inc VAT"/>
    <s v="£9000 inc VAT - £18750 inc VAT"/>
    <s v="£270 inc VAT - £18750 inc VAT"/>
    <s v="Free - £405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Ethnically Diverse Metropolitan Living"/>
  </r>
  <r>
    <s v="Enfield"/>
    <n v="68"/>
    <s v="London Borough"/>
    <s v="Scale of Development"/>
    <s v="Yes"/>
    <x v="0"/>
    <s v="Fixed"/>
    <s v="Yes"/>
    <s v="Free - £2015.50 inc VAT"/>
    <s v="£3600.30 inc VAT - £7777.70 inc VAT"/>
    <s v="£6049.50 - £7777.70 inc VAT"/>
    <m/>
    <s v="£403.80 - £7777.70 inc VAT"/>
    <s v="£306.80 inc VAT - £429.10 inc VAT"/>
    <s v="Written &amp; Meeting(s) (on or off site) dependent on fee"/>
    <s v="Written &amp; Meeting(s) (on or off site)"/>
    <s v="Written &amp; Meeting(s) (on or off site)"/>
    <m/>
    <s v="Written &amp; Meeting(s) (on or off site) dependent on fee"/>
    <s v="Meeting Only"/>
    <s v="No"/>
    <s v="No"/>
    <s v="L"/>
    <s v="Ethnically Diverse Metropolitan Living"/>
  </r>
  <r>
    <s v="City of London"/>
    <n v="69"/>
    <s v="London Borough"/>
    <s v="Scale of Development"/>
    <s v="No"/>
    <x v="0"/>
    <s v="Fixed"/>
    <s v="Yes"/>
    <s v="£250 inc VAT - £4050 inc VAT"/>
    <s v="£5030 inc VAT - £11050 inc VAT"/>
    <s v="£8350 inc VAT - £13065 inc VAT"/>
    <s v="£8350 inc VAT - £13065 inc VAT"/>
    <s v="£2010 inc VAT - £13065 inc VAT"/>
    <s v="£2010 inc VAT - £3015 in VAT 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Kensington and Chelsea"/>
    <n v="70"/>
    <s v="London Borough"/>
    <s v="Scale of Development"/>
    <s v="No"/>
    <x v="1"/>
    <s v="Fixed"/>
    <s v="Yes"/>
    <s v="£186 inc VAT - £2826 inc VAT"/>
    <s v="£3762 inc VAT - £5646 inc VAT"/>
    <s v="£3762 inc VAT - £5646 inc VAT"/>
    <s v="£3762 inc VAT - £5646 inc VAT"/>
    <s v="£186 inc VAT - £5646 inc VAT"/>
    <s v="186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Hackney"/>
    <n v="71"/>
    <s v="London Borough"/>
    <s v="Scale of Development"/>
    <s v="No"/>
    <x v="1"/>
    <s v="Fixed"/>
    <s v="Yes"/>
    <s v="£150 inc VAT - £3000 inc VAT"/>
    <s v="£4000 inc VAT - £10500 inc VAT"/>
    <s v="£9000 inc VAT - £22500 inc VAT"/>
    <s v="£15000 inc VAT - £22500 in VAT"/>
    <s v="£300 inc VAT - £22500 inc VAT"/>
    <s v="£300 inc VAT - £750 inc VAT"/>
    <s v="Does Not Clearly State"/>
    <s v="Does Not Clearly State"/>
    <s v="Does Not Clearly State"/>
    <s v="Does Not Clearly State"/>
    <s v="Does Not Clearly State"/>
    <s v="Does Not Clearly State"/>
    <s v="Yes"/>
    <s v="No"/>
    <s v="L"/>
    <s v="London Cosmopolitan"/>
  </r>
  <r>
    <s v="Camden"/>
    <n v="72"/>
    <s v="London Borough"/>
    <s v="Scale of Development"/>
    <s v="No"/>
    <x v="0"/>
    <s v="Fixed"/>
    <s v="No"/>
    <s v="£498.70 inc VAT - £4264.69 inc VAT"/>
    <s v="£11372.52 inc VAT - £17058.78 inc VAT"/>
    <s v="£17058.78 inc VAT"/>
    <s v="£17058.78 inc VAT"/>
    <s v="£1138.09 inc VAT - £17057.73 inc VAT"/>
    <s v="£1138.09 inc VAT"/>
    <s v="Does Not Clearly State"/>
    <s v="Does Not Clearly State"/>
    <s v="Does Not Clearly State"/>
    <s v="Does Not Clearly State"/>
    <s v="Does Not Clearly State"/>
    <s v="Does Not Clearly State"/>
    <s v="No"/>
    <s v="No"/>
    <s v="L"/>
    <s v="London Cosmopolitan"/>
  </r>
  <r>
    <s v="Lambeth"/>
    <n v="73"/>
    <s v="London Borough"/>
    <s v="Scale of Development"/>
    <s v="No"/>
    <x v="0"/>
    <s v="Fixed"/>
    <s v="No"/>
    <s v="£139 inc VAT - £3038 inc VAT"/>
    <s v="£7725.60 inc VAT - £12,362 inc VAT"/>
    <s v="£12362 inc VAT"/>
    <s v="£12362 inc VAT"/>
    <s v="£2333 inc VAT - £12362 inc VAT"/>
    <s v="£417 inc VAT - £1371 inc VAT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s v="No"/>
    <s v="No"/>
    <s v="L"/>
    <s v="London Cosmopolitan"/>
  </r>
  <r>
    <s v="South Cambridgeshire"/>
    <n v="74"/>
    <s v="District Council"/>
    <s v="Scale of Development"/>
    <s v="Yes"/>
    <x v="0"/>
    <s v="Fixed"/>
    <s v="Yes"/>
    <s v="Free - £1027 inc VAT"/>
    <s v="£1592 inc VAT - £2389 inc VAT"/>
    <s v="£3428 inc VAT - Tailored Pricing"/>
    <s v="Tailored Pricing"/>
    <s v="£285 inc VAT - Tailored Pricing"/>
    <s v="£285 inc VAT - £410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Written &amp; Meeting(s) (on or off site)"/>
    <s v="No"/>
    <s v="No"/>
    <s v="EE"/>
    <s v="Affluent Rural"/>
  </r>
  <r>
    <s v="Maldon"/>
    <n v="75"/>
    <s v="District Council"/>
    <s v="Scale of Development"/>
    <s v="Yes"/>
    <x v="2"/>
    <s v="Fixed"/>
    <s v="Yes"/>
    <s v="Free - £705 inc VAT"/>
    <s v="£705 inc VAT - £2166 inc VAT"/>
    <s v="£1461 inc VAT - Individually Determined"/>
    <s v="Individually Determined"/>
    <s v="£112 inc VAT - Individually Determined"/>
    <s v="£85 inc VAT - £565 inc VAT"/>
    <s v="Written &amp; Meeting(s) (on or off site) dependent on fee"/>
    <s v="Written &amp; Meeting(s) (on or off site) dependent on fee"/>
    <s v="Written &amp; Meeting(s) (on or off site) dependent on fee"/>
    <s v="Written &amp; Meeting(s) (on or off site)"/>
    <s v="Written &amp; Meeting(s) (on or off site) dependent on fee"/>
    <s v="Written &amp; Meeting(s) (on or off site) dependent on fee"/>
    <s v="No"/>
    <s v="No"/>
    <s v="EE"/>
    <s v="Country Living"/>
  </r>
  <r>
    <s v="Cotswold"/>
    <n v="76"/>
    <s v="District Council"/>
    <s v="Scale of Development"/>
    <s v="Yes"/>
    <x v="2"/>
    <s v="Fixed"/>
    <s v="Yes"/>
    <s v="Free - £840 inc VAT"/>
    <s v="£1308 inc VAT - £1962 inc VAT"/>
    <s v="£1308 in VAT - £3270 inc VAT"/>
    <s v="£2616 inc VAT - £3270 inc VAT"/>
    <s v="£600 inc VAT - £327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W"/>
    <s v="Older Farming Communities"/>
  </r>
  <r>
    <s v="Dacorum"/>
    <n v="77"/>
    <s v="District Council"/>
    <s v="Scale of Development"/>
    <s v="No"/>
    <x v="1"/>
    <s v="Fixed"/>
    <s v="Yes"/>
    <s v="£60 inc VAT - £1100 inc VAT"/>
    <s v="£1800 inc VAT - £3000 inc VAT"/>
    <s v="Quote "/>
    <s v="Quote"/>
    <s v="£400 inc VAT - Quote"/>
    <m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"/>
    <m/>
    <s v="Yes"/>
    <s v="No"/>
    <s v="EE"/>
    <s v="Rural-Growth Areas"/>
  </r>
  <r>
    <s v="Charnwood"/>
    <n v="78"/>
    <s v="District Council"/>
    <s v="Scale of Development"/>
    <s v="No"/>
    <x v="1"/>
    <s v="Fixed"/>
    <s v="Yes"/>
    <s v="£50.40 inc VAT - £866 inc VAT"/>
    <s v="£1440 inc VAT - £2160 inc VAT"/>
    <s v="£2880 inc VAT - £5760 inc VAT"/>
    <s v="£4320 inc VAT - £5760 inc VAT"/>
    <s v="£360 inc VAT - £5760 inc VAT"/>
    <s v="£72 inc VAT - £324 inc VAT"/>
    <s v="Written &amp; Meeting(s) (on or off site) dependent on fee"/>
    <s v="Written &amp; Meeting(s) (on or off site)"/>
    <s v="Written &amp; Meeting(s) (on or off site)"/>
    <s v="Written &amp; Meeting(s) (on or off site)"/>
    <s v="Written &amp; Meeting(s) (on or off site) dependent on fee"/>
    <s v="Does Not Clearly State"/>
    <s v="Yes"/>
    <s v="No"/>
    <s v="EM"/>
    <s v="Prosperous Towns"/>
  </r>
  <r>
    <s v="Oxford"/>
    <n v="79"/>
    <s v="District Council"/>
    <s v="Scale of Development"/>
    <s v="No"/>
    <x v="2"/>
    <s v="Fixed"/>
    <s v="Yes"/>
    <s v="£63.60 inc VAT - £1229.40 inc VAT"/>
    <s v="£407.52 inc VAT - £1618.80 inc VAT"/>
    <s v="£537.78 inc VAT - £1618.80 inc VAT"/>
    <s v="£537.78 inc VAT - £1618.80 inc VAT"/>
    <s v="£255 inc VAT - £1618.8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SE"/>
    <s v="University Towns and Cities"/>
  </r>
  <r>
    <s v="Sedgemoor"/>
    <n v="80"/>
    <s v="District Council"/>
    <s v="Scale of Development"/>
    <s v="No"/>
    <x v="2"/>
    <s v="Fixed"/>
    <s v="Yes"/>
    <s v="£58 inc VAT - £173 inc VAT"/>
    <s v="£116 inc VAT - £2160 inc VAT"/>
    <s v="£116 inc VAT - £2160 inc VAT"/>
    <s v="£116 inc VAT - £2160 inc VAT"/>
    <s v="£58 inc VAT - £2160 inc VAT"/>
    <s v="£58 inc VAT - £87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SW"/>
    <s v="Sparse English Countryside"/>
  </r>
  <r>
    <s v="Cannock Chase"/>
    <n v="81"/>
    <s v="District Council"/>
    <s v="Scale of Development"/>
    <s v="Yes"/>
    <x v="1"/>
    <s v="Fixed"/>
    <s v="No"/>
    <s v="Free "/>
    <s v="£1200 inc VAT"/>
    <s v="£2400 inc VAT - £4800 inc VAT"/>
    <s v="£4800 inc VAT"/>
    <s v="£1200 inc VAT - £4800 inc VAT"/>
    <m/>
    <s v="Written Only"/>
    <s v="Written Only"/>
    <s v="Written Only"/>
    <s v="Written Only"/>
    <s v="Written Only"/>
    <m/>
    <s v="No"/>
    <s v="No"/>
    <s v="WM"/>
    <s v="Manufacturing Legacy"/>
  </r>
  <r>
    <s v="Mole Valley"/>
    <n v="82"/>
    <s v="District Council"/>
    <s v="Scale of Development"/>
    <s v="No"/>
    <x v="3"/>
    <s v="Fixed"/>
    <s v="No"/>
    <s v="£139.20 inc VAT"/>
    <m/>
    <m/>
    <m/>
    <m/>
    <m/>
    <s v="Written Only"/>
    <m/>
    <m/>
    <m/>
    <m/>
    <m/>
    <s v="No"/>
    <s v="No"/>
    <s v="SE"/>
    <s v="Affluent Rural"/>
  </r>
  <r>
    <s v="Warwick"/>
    <n v="83"/>
    <s v="District Council"/>
    <s v="Scale of Development"/>
    <s v="Yes"/>
    <x v="2"/>
    <s v="Fixed"/>
    <s v="Yes"/>
    <s v="£120 inc VAT - £2400 inc VAT"/>
    <s v="£1800 inc VAT - £3600 inc VAT"/>
    <s v="£1800 inc VAT - £5280 inc VAT"/>
    <s v="£2640 inc VAT - £5280 inc VAT"/>
    <s v="£840 inc VAT - £5280 inc VAT"/>
    <s v="£360 inc VAT - £72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No"/>
    <s v="No"/>
    <s v="WM"/>
    <s v="Larger Towns and Cities"/>
  </r>
  <r>
    <s v="High Peak"/>
    <n v="84"/>
    <s v="District Council"/>
    <s v="Scale of Development"/>
    <s v="Yes"/>
    <x v="3"/>
    <s v="Fixed"/>
    <s v="Yes"/>
    <s v="Free - £570 inc VAT"/>
    <s v="£425 inc VAT - £845 inc VAT"/>
    <s v="£565 inc VAT - £1130 inc VAT"/>
    <s v="£565 inc VAT - £1130 inc VAT"/>
    <s v="£285 inc VAT - £1130 inc VAT"/>
    <m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m/>
    <s v="Yes"/>
    <s v="No"/>
    <s v="EM"/>
    <s v="Prosperous Towns"/>
  </r>
  <r>
    <s v="East Hampshire"/>
    <n v="85"/>
    <s v="District Council"/>
    <s v="Scale of Development"/>
    <s v="No"/>
    <x v="5"/>
    <s v="Fixed"/>
    <s v="No"/>
    <s v="£57 - £399"/>
    <s v="£587 - £880.50"/>
    <s v="£1082 - 10% Planning Fee"/>
    <s v="10% Planning Fee"/>
    <s v="£139 - 10% Planning Fee"/>
    <s v="£54 - £218.50"/>
    <s v="Does Not Clearly State"/>
    <s v="Does Not Clearly State"/>
    <s v="Does Not Clearly State"/>
    <s v="Does Not Clearly State"/>
    <s v="Does Not Clearly State"/>
    <s v="Does Not Clearly State"/>
    <s v="No"/>
    <s v="No"/>
    <s v="SE"/>
    <s v="Affluent Rural"/>
  </r>
  <r>
    <s v="Ipswich"/>
    <n v="86"/>
    <s v="District Council"/>
    <s v="Scale of Development"/>
    <s v="Yes"/>
    <x v="2"/>
    <s v="Fixed"/>
    <s v="No"/>
    <s v="Free - 10% Planning Fee"/>
    <s v="10% Planning Fee"/>
    <s v="10% Planning Fee"/>
    <s v="10% Planning Fee"/>
    <s v="10% Planning Fee"/>
    <m/>
    <s v="Written &amp; Meeting(s) (on or off site)"/>
    <s v="Written &amp; Meeting(s) (on or off site)"/>
    <s v="Written &amp; Meeting(s) (on or off site)"/>
    <s v="Written &amp; Meeting(s) (on or off site)"/>
    <s v="Written &amp; Meeting(s) (on or off site)"/>
    <m/>
    <s v="No"/>
    <s v="No"/>
    <s v="EE"/>
    <s v="Industrial and Multi-ethnic"/>
  </r>
  <r>
    <s v="Arun"/>
    <n v="87"/>
    <s v="District Council"/>
    <s v="Scale of Development"/>
    <s v="No"/>
    <x v="4"/>
    <s v="Fixed"/>
    <s v="Yes"/>
    <s v="£60 inc VAT - £850 inc VAT"/>
    <s v="£1500 inc VAT - £1530 inc VAT"/>
    <s v="£1500 inc Vat - £4090 inc VAT"/>
    <s v="£3960 inc VAT - £8130 inc VAT"/>
    <s v="£200 inc VAT - £4800 inc VAT"/>
    <s v="£40 inc VAT - £60 inc VAT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&amp; Meeting(s) (on or off site) dependent on fee"/>
    <s v="Written Only"/>
    <s v="Yes"/>
    <s v="No"/>
    <s v="SE"/>
    <s v="Ageing Coastal Livin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D63F93-9A8C-44B9-8A1B-2EECE952F9E2}" name="PivotTable37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7">
  <location ref="A3:B5" firstHeaderRow="1" firstDataRow="1" firstDataCol="1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2">
    <i>
      <x/>
    </i>
    <i>
      <x v="1"/>
    </i>
  </rowItems>
  <colItems count="1">
    <i/>
  </colItems>
  <dataFields count="1">
    <dataField name="Count of Free service for minor / householder matters" fld="4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F4C76D-3628-4F23-809D-9C9C21981EB7}" name="PivotTable5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5">
  <location ref="A3:B10" firstHeaderRow="1" firstDataRow="1" firstDataCol="1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7">
        <item x="0"/>
        <item x="4"/>
        <item x="2"/>
        <item x="1"/>
        <item x="6"/>
        <item x="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Count of Stated duration for service delivery (days)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account.herefordshire.gov.uk/pre-application-or-listed-building-planning-advice-request-form" TargetMode="External"/><Relationship Id="rId18" Type="http://schemas.openxmlformats.org/officeDocument/2006/relationships/hyperlink" Target="https://go.walsall.gov.uk/planning-and-building-control/planning-advice-and-assistance" TargetMode="External"/><Relationship Id="rId26" Type="http://schemas.openxmlformats.org/officeDocument/2006/relationships/hyperlink" Target="https://www.rossendale.gov.uk/info/210144/planning_and_building_control/10671/planning/4" TargetMode="External"/><Relationship Id="rId39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21" Type="http://schemas.openxmlformats.org/officeDocument/2006/relationships/hyperlink" Target="https://www.southtyneside.gov.uk/article/3625/Planning-advice-service-charges-all-fees-shown-include-VAT" TargetMode="External"/><Relationship Id="rId34" Type="http://schemas.openxmlformats.org/officeDocument/2006/relationships/hyperlink" Target="https://www.dartford.gov.uk/planning-3/charging-pre-application-advice" TargetMode="External"/><Relationship Id="rId42" Type="http://schemas.openxmlformats.org/officeDocument/2006/relationships/hyperlink" Target="https://www.canterbury.gov.uk/planning-and-building/apply-pre-planning-application-advice/" TargetMode="External"/><Relationship Id="rId47" Type="http://schemas.openxmlformats.org/officeDocument/2006/relationships/hyperlink" Target="https://www.queenelizabetholympicpark.co.uk/planning-authority/pre-application-advice-service" TargetMode="External"/><Relationship Id="rId50" Type="http://schemas.openxmlformats.org/officeDocument/2006/relationships/hyperlink" Target="https://www.broads-authority.gov.uk/planning/planning-permission/getting-advice-before-you-apply" TargetMode="External"/><Relationship Id="rId55" Type="http://schemas.openxmlformats.org/officeDocument/2006/relationships/hyperlink" Target="https://www.leicester.gov.uk/planning-and-building/planning-applications/apply-for-pre-application-advice/" TargetMode="External"/><Relationship Id="rId63" Type="http://schemas.openxmlformats.org/officeDocument/2006/relationships/hyperlink" Target="https://www.havering.gov.uk/info/20034/planning/649/planning_pre-application_advice" TargetMode="External"/><Relationship Id="rId68" Type="http://schemas.openxmlformats.org/officeDocument/2006/relationships/hyperlink" Target="https://www.cityoflondon.gov.uk/services/planning/pre-planning-application-advice" TargetMode="External"/><Relationship Id="rId76" Type="http://schemas.openxmlformats.org/officeDocument/2006/relationships/hyperlink" Target="https://www.cotswold.gov.uk/planning-and-building/planning-permission/get-advice-on-your-planning-application/" TargetMode="External"/><Relationship Id="rId84" Type="http://schemas.openxmlformats.org/officeDocument/2006/relationships/hyperlink" Target="https://www.highpeak.gov.uk/article/209/Get-advice-before-making-an-application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www.great-yarmouth.gov.uk/article/4597/Pre-application-advice" TargetMode="External"/><Relationship Id="rId71" Type="http://schemas.openxmlformats.org/officeDocument/2006/relationships/hyperlink" Target="https://www.camden.gov.uk/pre-planning-application-advice" TargetMode="Externa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www.wiltshire.gov.uk/planning-pre-application-advice" TargetMode="External"/><Relationship Id="rId29" Type="http://schemas.openxmlformats.org/officeDocument/2006/relationships/hyperlink" Target="https://www.preston.gov.uk/article/926/Planning-Services" TargetMode="External"/><Relationship Id="rId11" Type="http://schemas.openxmlformats.org/officeDocument/2006/relationships/hyperlink" Target="https://www.york.gov.uk/downloads/download/798/pre-application-planning-advice" TargetMode="External"/><Relationship Id="rId24" Type="http://schemas.openxmlformats.org/officeDocument/2006/relationships/hyperlink" Target="https://www.pendle.gov.uk/downloads/file/4916/pre-application_advice_charges" TargetMode="External"/><Relationship Id="rId32" Type="http://schemas.openxmlformats.org/officeDocument/2006/relationships/hyperlink" Target="https://chorley.gov.uk/article/1497/Pre-application-advice" TargetMode="External"/><Relationship Id="rId37" Type="http://schemas.openxmlformats.org/officeDocument/2006/relationships/hyperlink" Target="https://www.tmbc.gov.uk/planning-applications-appeals/planning-pre-application-advice" TargetMode="External"/><Relationship Id="rId40" Type="http://schemas.openxmlformats.org/officeDocument/2006/relationships/hyperlink" Target="https://www.ashford.gov.uk/planning-and-development/planning-applications/pre-application-advice/" TargetMode="External"/><Relationship Id="rId45" Type="http://schemas.openxmlformats.org/officeDocument/2006/relationships/hyperlink" Target="https://www.thanet.gov.uk/info-pages/pre-application-advice/" TargetMode="External"/><Relationship Id="rId53" Type="http://schemas.openxmlformats.org/officeDocument/2006/relationships/hyperlink" Target="https://www.darlington.gov.uk/environment-and-planning/planning/planning-application-and-permission/pre-application-service/" TargetMode="External"/><Relationship Id="rId58" Type="http://schemas.openxmlformats.org/officeDocument/2006/relationships/hyperlink" Target="https://www.rbwm.gov.uk/home/planning/planning-pre-application-advice" TargetMode="External"/><Relationship Id="rId66" Type="http://schemas.openxmlformats.org/officeDocument/2006/relationships/hyperlink" Target="https://www.hillingdon.gov.uk/planning-advice" TargetMode="External"/><Relationship Id="rId74" Type="http://schemas.openxmlformats.org/officeDocument/2006/relationships/hyperlink" Target="https://www.scambs.gov.uk/planning/planning-applications/pre-application-advice-service/" TargetMode="External"/><Relationship Id="rId79" Type="http://schemas.openxmlformats.org/officeDocument/2006/relationships/hyperlink" Target="https://www.oxford.gov.uk/info/20066/planning_applications/331/get_pre-application_planning_advice" TargetMode="External"/><Relationship Id="rId87" Type="http://schemas.openxmlformats.org/officeDocument/2006/relationships/hyperlink" Target="https://www.arun.gov.uk/pre-application-advice/" TargetMode="External"/><Relationship Id="rId5" Type="http://schemas.openxmlformats.org/officeDocument/2006/relationships/hyperlink" Target="https://www.lincoln.gov.uk/planning/planning-applications/2" TargetMode="External"/><Relationship Id="rId61" Type="http://schemas.openxmlformats.org/officeDocument/2006/relationships/hyperlink" Target="https://www.wirral.gov.uk/planning-and-building/planning-permission/applying-planning-permission/pre-application-advice" TargetMode="External"/><Relationship Id="rId82" Type="http://schemas.openxmlformats.org/officeDocument/2006/relationships/hyperlink" Target="https://www.molevalley.gov.uk/home/building-planning/planning-applications/pre-application-advice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www.warrington.gov.uk/pre-application-advice" TargetMode="Externa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southend.gov.uk/make-planning-application-planning-advice/planning-advice-guidance/2" TargetMode="External"/><Relationship Id="rId22" Type="http://schemas.openxmlformats.org/officeDocument/2006/relationships/hyperlink" Target="https://www.lancaster.gov.uk/planning/planning-advice/pre-application-advice" TargetMode="External"/><Relationship Id="rId27" Type="http://schemas.openxmlformats.org/officeDocument/2006/relationships/hyperlink" Target="https://www.hyndburnbc.gov.uk/download-package/non-householder-pre-application-advice-and-details-of-charges/" TargetMode="External"/><Relationship Id="rId30" Type="http://schemas.openxmlformats.org/officeDocument/2006/relationships/hyperlink" Target="https://new.fylde.gov.uk/resident/planning/advice/" TargetMode="External"/><Relationship Id="rId35" Type="http://schemas.openxmlformats.org/officeDocument/2006/relationships/hyperlink" Target="https://www.gravesham.gov.uk/planning/pre-application-planning-advice" TargetMode="External"/><Relationship Id="rId43" Type="http://schemas.openxmlformats.org/officeDocument/2006/relationships/hyperlink" Target="https://folkestone-hythe.gov.uk/planning/pre-application-advice-service" TargetMode="External"/><Relationship Id="rId48" Type="http://schemas.openxmlformats.org/officeDocument/2006/relationships/hyperlink" Target="https://www.dartmoor.gov.uk/living-and-working/planning/planning-advice" TargetMode="External"/><Relationship Id="rId56" Type="http://schemas.openxmlformats.org/officeDocument/2006/relationships/hyperlink" Target="https://www.telford.gov.uk/info/20170/planning_applications_and_advice_appeals_enforcement_and_guidance/110/pre-application_advice" TargetMode="External"/><Relationship Id="rId64" Type="http://schemas.openxmlformats.org/officeDocument/2006/relationships/hyperlink" Target="https://www.kingston.gov.uk/applications/pre-application-advice" TargetMode="External"/><Relationship Id="rId69" Type="http://schemas.openxmlformats.org/officeDocument/2006/relationships/hyperlink" Target="https://www.rbkc.gov.uk/pdf/Pre-application%20Advice%20Service%20Standard.pdf" TargetMode="External"/><Relationship Id="rId77" Type="http://schemas.openxmlformats.org/officeDocument/2006/relationships/hyperlink" Target="https://www.dacorum.gov.uk/home/planning-development/planning-applications/pre-application-advice" TargetMode="External"/><Relationship Id="rId8" Type="http://schemas.openxmlformats.org/officeDocument/2006/relationships/hyperlink" Target="https://www.hastings.gov.uk/planning/advice/preapplication_advice/" TargetMode="External"/><Relationship Id="rId51" Type="http://schemas.openxmlformats.org/officeDocument/2006/relationships/hyperlink" Target="https://www.peakdistrict.gov.uk/planning/advice/pre-application-advice" TargetMode="External"/><Relationship Id="rId72" Type="http://schemas.openxmlformats.org/officeDocument/2006/relationships/hyperlink" Target="https://beta.lambeth.gov.uk/planning-and-building-control/planning-applications/pre-application-planning-advice-and" TargetMode="External"/><Relationship Id="rId80" Type="http://schemas.openxmlformats.org/officeDocument/2006/relationships/hyperlink" Target="https://www.sedgemoor.gov.uk/article/827/Pre-Planning-Application-Advice" TargetMode="External"/><Relationship Id="rId85" Type="http://schemas.openxmlformats.org/officeDocument/2006/relationships/hyperlink" Target="https://www.easthants.gov.uk/planning-services/making-planning-application/pre-application-planning-advice" TargetMode="Externa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www.northnorthants.gov.uk/planning-and-building-control/pre-application-advice" TargetMode="External"/><Relationship Id="rId17" Type="http://schemas.openxmlformats.org/officeDocument/2006/relationships/hyperlink" Target="https://www.london.gov.uk/sites/default/files/pre-app_guidance_notev2.pdf" TargetMode="External"/><Relationship Id="rId25" Type="http://schemas.openxmlformats.org/officeDocument/2006/relationships/hyperlink" Target="https://burnley.gov.uk/planning/development-control/" TargetMode="External"/><Relationship Id="rId33" Type="http://schemas.openxmlformats.org/officeDocument/2006/relationships/hyperlink" Target="https://www.westlancs.gov.uk/planning/planning-applications-enforcement/pre-application-advice.aspx" TargetMode="External"/><Relationship Id="rId38" Type="http://schemas.openxmlformats.org/officeDocument/2006/relationships/hyperlink" Target="https://tunbridgewells.gov.uk/planning/pre-application-advice" TargetMode="External"/><Relationship Id="rId46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59" Type="http://schemas.openxmlformats.org/officeDocument/2006/relationships/hyperlink" Target="https://www.cornwall.gov.uk/planning-and-building-control/planning-advice-and-guidance/pre-application-advice/" TargetMode="External"/><Relationship Id="rId67" Type="http://schemas.openxmlformats.org/officeDocument/2006/relationships/hyperlink" Target="https://www.enfield.gov.uk/services/planning/planning-pre-application-advice-service" TargetMode="External"/><Relationship Id="rId20" Type="http://schemas.openxmlformats.org/officeDocument/2006/relationships/hyperlink" Target="https://www.barnsley.gov.uk/services/planning-and-buildings/commercial-and-housing-developments/pre-application-advice-for-developments/" TargetMode="External"/><Relationship Id="rId41" Type="http://schemas.openxmlformats.org/officeDocument/2006/relationships/hyperlink" Target="https://swale.gov.uk/planning-and-regeneration/planning-permission/pre-application-advice" TargetMode="External"/><Relationship Id="rId54" Type="http://schemas.openxmlformats.org/officeDocument/2006/relationships/hyperlink" Target="https://www.northlincs.gov.uk/planning-and-environment/planning-permission-applications-and-appeals/" TargetMode="External"/><Relationship Id="rId62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70" Type="http://schemas.openxmlformats.org/officeDocument/2006/relationships/hyperlink" Target="https://hackney.gov.uk/pre-application" TargetMode="External"/><Relationship Id="rId75" Type="http://schemas.openxmlformats.org/officeDocument/2006/relationships/hyperlink" Target="https://www.maldon.gov.uk/info/20046/development_management/9227/planning_advice_and_information" TargetMode="External"/><Relationship Id="rId83" Type="http://schemas.openxmlformats.org/officeDocument/2006/relationships/hyperlink" Target="https://www.warwickdc.gov.uk/info/20374/planning_applications/1061/pre-application_advice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worcester.gov.uk/planning/planning-advice/pre-application-advice" TargetMode="External"/><Relationship Id="rId15" Type="http://schemas.openxmlformats.org/officeDocument/2006/relationships/hyperlink" Target="https://www.brighton-hove.gov.uk/planning/planning-applications/pre-application-planning-advice-service" TargetMode="External"/><Relationship Id="rId23" Type="http://schemas.openxmlformats.org/officeDocument/2006/relationships/hyperlink" Target="https://www.ribblevalley.gov.uk/pre-application-advice" TargetMode="External"/><Relationship Id="rId28" Type="http://schemas.openxmlformats.org/officeDocument/2006/relationships/hyperlink" Target="https://www.wyre.gov.uk/planning/make-planning-application/1" TargetMode="External"/><Relationship Id="rId36" Type="http://schemas.openxmlformats.org/officeDocument/2006/relationships/hyperlink" Target="https://www.sevenoaks.gov.uk/info/20013/planning_applications/11/pre-application_planning_advice" TargetMode="External"/><Relationship Id="rId49" Type="http://schemas.openxmlformats.org/officeDocument/2006/relationships/hyperlink" Target="https://www.southdowns.gov.uk/planning-applications/advice/fees-pre-application-advice/" TargetMode="External"/><Relationship Id="rId57" Type="http://schemas.openxmlformats.org/officeDocument/2006/relationships/hyperlink" Target="https://www.peterborough.gov.uk/council/planning-and-development/planning-and-building/planning-pre-application-advice" TargetMode="External"/><Relationship Id="rId10" Type="http://schemas.openxmlformats.org/officeDocument/2006/relationships/hyperlink" Target="https://www.northumberland.gov.uk/Planning/Pre-application-enquiry.aspx" TargetMode="External"/><Relationship Id="rId31" Type="http://schemas.openxmlformats.org/officeDocument/2006/relationships/hyperlink" Target="https://www.southribble.gov.uk/article/1127/Pre-application-advice" TargetMode="External"/><Relationship Id="rId44" Type="http://schemas.openxmlformats.org/officeDocument/2006/relationships/hyperlink" Target="https://www.dover.gov.uk/Planning/Planning-Applications/Making-Applications/Pre-application-Advice.aspx" TargetMode="External"/><Relationship Id="rId52" Type="http://schemas.openxmlformats.org/officeDocument/2006/relationships/hyperlink" Target="https://www.blackburn.gov.uk/planning/planning-permission-applications/planning-permission-application-advice/pre-application" TargetMode="External"/><Relationship Id="rId60" Type="http://schemas.openxmlformats.org/officeDocument/2006/relationships/hyperlink" Target="https://www.coventry.gov.uk/planning-2/pre-application-planning-advice" TargetMode="External"/><Relationship Id="rId65" Type="http://schemas.openxmlformats.org/officeDocument/2006/relationships/hyperlink" Target="https://www.richmond.gov.uk/services/planning/pre-applications" TargetMode="External"/><Relationship Id="rId73" Type="http://schemas.openxmlformats.org/officeDocument/2006/relationships/hyperlink" Target="https://www.sunderland.gov.uk/pre-planning-advice-application-forms" TargetMode="External"/><Relationship Id="rId78" Type="http://schemas.openxmlformats.org/officeDocument/2006/relationships/hyperlink" Target="https://www.charnwood.gov.uk/pages/pre_application_planning_advice" TargetMode="External"/><Relationship Id="rId81" Type="http://schemas.openxmlformats.org/officeDocument/2006/relationships/hyperlink" Target="https://www.cannockchasedc.gov.uk/residents/planning-building/development-control/4-pre-application-advice" TargetMode="External"/><Relationship Id="rId86" Type="http://schemas.openxmlformats.org/officeDocument/2006/relationships/hyperlink" Target="https://www.ipswich.gov.uk/services/planning-applica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yaccount.herefordshire.gov.uk/pre-application-or-listed-building-planning-advice-request-form" TargetMode="External"/><Relationship Id="rId18" Type="http://schemas.openxmlformats.org/officeDocument/2006/relationships/hyperlink" Target="https://www.warrington.gov.uk/pre-application-advice" TargetMode="External"/><Relationship Id="rId26" Type="http://schemas.openxmlformats.org/officeDocument/2006/relationships/hyperlink" Target="https://www.hyndburnbc.gov.uk/download-package/non-householder-pre-application-advice-and-details-of-charges/" TargetMode="External"/><Relationship Id="rId39" Type="http://schemas.openxmlformats.org/officeDocument/2006/relationships/hyperlink" Target="https://www.canterbury.gov.uk/planning-and-building/apply-pre-planning-application-advice/" TargetMode="External"/><Relationship Id="rId21" Type="http://schemas.openxmlformats.org/officeDocument/2006/relationships/hyperlink" Target="https://www.lancaster.gov.uk/planning/planning-advice/pre-application-advice" TargetMode="External"/><Relationship Id="rId34" Type="http://schemas.openxmlformats.org/officeDocument/2006/relationships/hyperlink" Target="https://www.sevenoaks.gov.uk/info/20013/planning_applications/11/pre-application_planning_advice" TargetMode="External"/><Relationship Id="rId42" Type="http://schemas.openxmlformats.org/officeDocument/2006/relationships/hyperlink" Target="https://www.thanet.gov.uk/info-pages/pre-application-advice/" TargetMode="External"/><Relationship Id="rId47" Type="http://schemas.openxmlformats.org/officeDocument/2006/relationships/hyperlink" Target="https://www.darlington.gov.uk/environment-and-planning/planning/planning-application-and-permission/pre-application-service/" TargetMode="External"/><Relationship Id="rId50" Type="http://schemas.openxmlformats.org/officeDocument/2006/relationships/hyperlink" Target="https://www.telford.gov.uk/info/20170/planning_applications_and_advice_appeals_enforcement_and_guidance/110/pre-application_advice" TargetMode="External"/><Relationship Id="rId55" Type="http://schemas.openxmlformats.org/officeDocument/2006/relationships/hyperlink" Target="https://www.havering.gov.uk/info/20034/planning/649/planning_pre-application_advice" TargetMode="External"/><Relationship Id="rId63" Type="http://schemas.openxmlformats.org/officeDocument/2006/relationships/hyperlink" Target="https://www.camden.gov.uk/pre-planning-application-advice" TargetMode="External"/><Relationship Id="rId68" Type="http://schemas.openxmlformats.org/officeDocument/2006/relationships/hyperlink" Target="https://www.cotswold.gov.uk/planning-and-building/planning-permission/get-advice-on-your-planning-application/" TargetMode="External"/><Relationship Id="rId76" Type="http://schemas.openxmlformats.org/officeDocument/2006/relationships/hyperlink" Target="https://www.highpeak.gov.uk/article/209/Get-advice-before-making-an-application" TargetMode="External"/><Relationship Id="rId7" Type="http://schemas.openxmlformats.org/officeDocument/2006/relationships/hyperlink" Target="https://www.great-yarmouth.gov.uk/article/4597/Pre-application-advice" TargetMode="External"/><Relationship Id="rId71" Type="http://schemas.openxmlformats.org/officeDocument/2006/relationships/hyperlink" Target="https://www.oxford.gov.uk/info/20066/planning_applications/331/get_pre-application_planning_advice" TargetMode="Externa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www.wiltshire.gov.uk/planning-pre-application-advice" TargetMode="External"/><Relationship Id="rId29" Type="http://schemas.openxmlformats.org/officeDocument/2006/relationships/hyperlink" Target="https://new.fylde.gov.uk/resident/planning/advice/" TargetMode="External"/><Relationship Id="rId11" Type="http://schemas.openxmlformats.org/officeDocument/2006/relationships/hyperlink" Target="https://www.york.gov.uk/downloads/download/798/pre-application-planning-advice" TargetMode="External"/><Relationship Id="rId24" Type="http://schemas.openxmlformats.org/officeDocument/2006/relationships/hyperlink" Target="https://burnley.gov.uk/planning/development-control/" TargetMode="External"/><Relationship Id="rId32" Type="http://schemas.openxmlformats.org/officeDocument/2006/relationships/hyperlink" Target="https://www.dartford.gov.uk/planning-3/charging-pre-application-advice" TargetMode="External"/><Relationship Id="rId37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40" Type="http://schemas.openxmlformats.org/officeDocument/2006/relationships/hyperlink" Target="https://folkestone-hythe.gov.uk/planning/pre-application-advice-service" TargetMode="External"/><Relationship Id="rId45" Type="http://schemas.openxmlformats.org/officeDocument/2006/relationships/hyperlink" Target="file:///C:\Downloads\Members%20&amp;%20MeetingsNewsEventsContact%20usCareers" TargetMode="External"/><Relationship Id="rId53" Type="http://schemas.openxmlformats.org/officeDocument/2006/relationships/hyperlink" Target="https://www.wirral.gov.uk/planning-and-building/planning-permission/applying-planning-permission/pre-application-advice" TargetMode="External"/><Relationship Id="rId58" Type="http://schemas.openxmlformats.org/officeDocument/2006/relationships/hyperlink" Target="https://www.hillingdon.gov.uk/planning-advice" TargetMode="External"/><Relationship Id="rId66" Type="http://schemas.openxmlformats.org/officeDocument/2006/relationships/hyperlink" Target="https://www.scambs.gov.uk/planning/planning-applications/pre-application-advice-service/" TargetMode="External"/><Relationship Id="rId74" Type="http://schemas.openxmlformats.org/officeDocument/2006/relationships/hyperlink" Target="https://www.molevalley.gov.uk/home/building-planning/planning-applications/pre-application-advice" TargetMode="External"/><Relationship Id="rId79" Type="http://schemas.openxmlformats.org/officeDocument/2006/relationships/vmlDrawing" Target="../drawings/vmlDrawing2.vml"/><Relationship Id="rId5" Type="http://schemas.openxmlformats.org/officeDocument/2006/relationships/hyperlink" Target="https://www.lincoln.gov.uk/planning/planning-applications/2" TargetMode="External"/><Relationship Id="rId61" Type="http://schemas.openxmlformats.org/officeDocument/2006/relationships/hyperlink" Target="https://www.rbkc.gov.uk/pdf/Pre-application%20Advice%20Service%20Standard.pdf" TargetMode="External"/><Relationship Id="rId10" Type="http://schemas.openxmlformats.org/officeDocument/2006/relationships/hyperlink" Target="https://www.cheshireeast.gov.uk/planning/view_a_planning_application/pre-application_advice/pre-application_advice.aspx" TargetMode="External"/><Relationship Id="rId19" Type="http://schemas.openxmlformats.org/officeDocument/2006/relationships/hyperlink" Target="https://www.barnsley.gov.uk/services/planning-and-buildings/commercial-and-housing-developments/pre-application-advice-for-developments/" TargetMode="External"/><Relationship Id="rId31" Type="http://schemas.openxmlformats.org/officeDocument/2006/relationships/hyperlink" Target="https://www.westlancs.gov.uk/planning/planning-applications-enforcement/pre-application-advice.aspx" TargetMode="External"/><Relationship Id="rId44" Type="http://schemas.openxmlformats.org/officeDocument/2006/relationships/hyperlink" Target="https://www.southdowns.gov.uk/planning-applications/advice/fees-pre-application-advice/" TargetMode="External"/><Relationship Id="rId52" Type="http://schemas.openxmlformats.org/officeDocument/2006/relationships/hyperlink" Target="https://www.cornwall.gov.uk/planning-and-building-control/planning-advice-and-guidance/pre-application-advice/" TargetMode="External"/><Relationship Id="rId60" Type="http://schemas.openxmlformats.org/officeDocument/2006/relationships/hyperlink" Target="https://www.cityoflondon.gov.uk/services/planning/pre-planning-application-advice" TargetMode="External"/><Relationship Id="rId65" Type="http://schemas.openxmlformats.org/officeDocument/2006/relationships/hyperlink" Target="https://www.sunderland.gov.uk/pre-planning-advice-application-forms" TargetMode="External"/><Relationship Id="rId73" Type="http://schemas.openxmlformats.org/officeDocument/2006/relationships/hyperlink" Target="https://www.cannockchasedc.gov.uk/residents/planning-building/development-control/4-pre-application-advice" TargetMode="External"/><Relationship Id="rId78" Type="http://schemas.openxmlformats.org/officeDocument/2006/relationships/hyperlink" Target="https://www.arun.gov.uk/pre-application-advice/" TargetMode="Externa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southend.gov.uk/make-planning-application-planning-advice/planning-advice-guidance/2" TargetMode="External"/><Relationship Id="rId22" Type="http://schemas.openxmlformats.org/officeDocument/2006/relationships/hyperlink" Target="https://www.ribblevalley.gov.uk/pre-application-advice" TargetMode="External"/><Relationship Id="rId27" Type="http://schemas.openxmlformats.org/officeDocument/2006/relationships/hyperlink" Target="https://www.wyre.gov.uk/planning/make-planning-application/1" TargetMode="External"/><Relationship Id="rId30" Type="http://schemas.openxmlformats.org/officeDocument/2006/relationships/hyperlink" Target="https://www.southribble.gov.uk/article/1127/Pre-application-advice" TargetMode="External"/><Relationship Id="rId35" Type="http://schemas.openxmlformats.org/officeDocument/2006/relationships/hyperlink" Target="https://www.tmbc.gov.uk/planning-applications-appeals/planning-pre-application-advice" TargetMode="External"/><Relationship Id="rId43" Type="http://schemas.openxmlformats.org/officeDocument/2006/relationships/hyperlink" Target="https://www.queenelizabetholympicpark.co.uk/planning-authority/pre-application-advice-service" TargetMode="External"/><Relationship Id="rId48" Type="http://schemas.openxmlformats.org/officeDocument/2006/relationships/hyperlink" Target="https://www.northlincs.gov.uk/planning-and-environment/planning-permission-applications-and-appeals/" TargetMode="External"/><Relationship Id="rId56" Type="http://schemas.openxmlformats.org/officeDocument/2006/relationships/hyperlink" Target="https://www.kingston.gov.uk/applications/pre-application-advice" TargetMode="External"/><Relationship Id="rId64" Type="http://schemas.openxmlformats.org/officeDocument/2006/relationships/hyperlink" Target="https://beta.lambeth.gov.uk/planning-and-building-control/planning-applications/pre-application-planning-advice-and" TargetMode="External"/><Relationship Id="rId69" Type="http://schemas.openxmlformats.org/officeDocument/2006/relationships/hyperlink" Target="https://www.dacorum.gov.uk/home/planning-development/planning-applications/pre-application-advice" TargetMode="External"/><Relationship Id="rId77" Type="http://schemas.openxmlformats.org/officeDocument/2006/relationships/hyperlink" Target="https://www.easthants.gov.uk/planning-permission/pre-application-planning-advice" TargetMode="External"/><Relationship Id="rId8" Type="http://schemas.openxmlformats.org/officeDocument/2006/relationships/hyperlink" Target="https://www.hastings.gov.uk/planning/advice/preapplication_advice/" TargetMode="External"/><Relationship Id="rId51" Type="http://schemas.openxmlformats.org/officeDocument/2006/relationships/hyperlink" Target="https://www.rbwm.gov.uk/home/planning/planning-pre-application-advice" TargetMode="External"/><Relationship Id="rId72" Type="http://schemas.openxmlformats.org/officeDocument/2006/relationships/hyperlink" Target="https://www.sedgemoor.gov.uk/article/827/Pre-Planning-Application-Advice" TargetMode="External"/><Relationship Id="rId80" Type="http://schemas.openxmlformats.org/officeDocument/2006/relationships/comments" Target="../comments2.xm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www.northnorthants.gov.uk/planning-and-building-control/pre-application-advice" TargetMode="External"/><Relationship Id="rId17" Type="http://schemas.openxmlformats.org/officeDocument/2006/relationships/hyperlink" Target="https://go.walsall.gov.uk/planning_and_building_control/planning_advice_and_assistance" TargetMode="External"/><Relationship Id="rId25" Type="http://schemas.openxmlformats.org/officeDocument/2006/relationships/hyperlink" Target="https://www.rossendale.gov.uk/info/210144/planning_and_building_control/10671/planning/4" TargetMode="External"/><Relationship Id="rId33" Type="http://schemas.openxmlformats.org/officeDocument/2006/relationships/hyperlink" Target="https://www.gravesham.gov.uk/planning/pre-application-planning-advice" TargetMode="External"/><Relationship Id="rId38" Type="http://schemas.openxmlformats.org/officeDocument/2006/relationships/hyperlink" Target="https://swale.gov.uk/planning-and-regeneration/planning-permission/pre-application-advice" TargetMode="External"/><Relationship Id="rId46" Type="http://schemas.openxmlformats.org/officeDocument/2006/relationships/hyperlink" Target="https://www.blackburn.gov.uk/planning/planning-permission-applications/planning-permission-application-advice/pre-application" TargetMode="External"/><Relationship Id="rId59" Type="http://schemas.openxmlformats.org/officeDocument/2006/relationships/hyperlink" Target="https://www.enfield.gov.uk/services/planning/planning-pre-application-advice-service" TargetMode="External"/><Relationship Id="rId67" Type="http://schemas.openxmlformats.org/officeDocument/2006/relationships/hyperlink" Target="https://www.maldon.gov.uk/info/20046/development_management/9227/planning_advice_and_information" TargetMode="External"/><Relationship Id="rId20" Type="http://schemas.openxmlformats.org/officeDocument/2006/relationships/hyperlink" Target="https://www.southtyneside.gov.uk/article/3625/Planning-advice-service-charges-all-fees-shown-include-VAT" TargetMode="External"/><Relationship Id="rId41" Type="http://schemas.openxmlformats.org/officeDocument/2006/relationships/hyperlink" Target="https://www.dover.gov.uk/Planning/Planning-Applications/Making-Applications/Pre-application-Advice.aspx" TargetMode="External"/><Relationship Id="rId54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62" Type="http://schemas.openxmlformats.org/officeDocument/2006/relationships/hyperlink" Target="https://hackney.gov.uk/pre-application" TargetMode="External"/><Relationship Id="rId70" Type="http://schemas.openxmlformats.org/officeDocument/2006/relationships/hyperlink" Target="https://www.charnwood.gov.uk/pages/pre_application_planning_advice" TargetMode="External"/><Relationship Id="rId75" Type="http://schemas.openxmlformats.org/officeDocument/2006/relationships/hyperlink" Target="https://www.warwickdc.gov.uk/info/20374/planning_applications/1061/pre-application_advice" TargetMode="Externa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worcester.gov.uk/planning/planning-advice/pre-application-advice" TargetMode="External"/><Relationship Id="rId15" Type="http://schemas.openxmlformats.org/officeDocument/2006/relationships/hyperlink" Target="https://www.brighton-hove.gov.uk/planning/planning-applications/pre-application-planning-advice-service" TargetMode="External"/><Relationship Id="rId23" Type="http://schemas.openxmlformats.org/officeDocument/2006/relationships/hyperlink" Target="https://www.pendle.gov.uk/downloads/file/4916/pre-application_advice_charges" TargetMode="External"/><Relationship Id="rId28" Type="http://schemas.openxmlformats.org/officeDocument/2006/relationships/hyperlink" Target="https://www.preston.gov.uk/article/926/Planning-Services" TargetMode="External"/><Relationship Id="rId36" Type="http://schemas.openxmlformats.org/officeDocument/2006/relationships/hyperlink" Target="https://tunbridgewells.gov.uk/planning/pre-application-advice" TargetMode="External"/><Relationship Id="rId49" Type="http://schemas.openxmlformats.org/officeDocument/2006/relationships/hyperlink" Target="file:///C:\Downloads\Impact%20Culture%20-%20Masters.zip" TargetMode="External"/><Relationship Id="rId57" Type="http://schemas.openxmlformats.org/officeDocument/2006/relationships/hyperlink" Target="https://www.richmond.gov.uk/services/planning/pre-application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myaccount.herefordshire.gov.uk/pre-application-or-listed-building-planning-advice-request-form" TargetMode="External"/><Relationship Id="rId18" Type="http://schemas.openxmlformats.org/officeDocument/2006/relationships/hyperlink" Target="https://www.barnsley.gov.uk/services/planning-and-buildings/commercial-and-housing-developments/pre-application-advice-for-developments/" TargetMode="External"/><Relationship Id="rId26" Type="http://schemas.openxmlformats.org/officeDocument/2006/relationships/hyperlink" Target="https://www.wyre.gov.uk/planning/make-planning-application/1" TargetMode="External"/><Relationship Id="rId39" Type="http://schemas.openxmlformats.org/officeDocument/2006/relationships/hyperlink" Target="https://swale.gov.uk/planning-and-regeneration/planning-permission/pre-application-advice" TargetMode="External"/><Relationship Id="rId21" Type="http://schemas.openxmlformats.org/officeDocument/2006/relationships/hyperlink" Target="https://www.ribblevalley.gov.uk/pre-application-advice" TargetMode="External"/><Relationship Id="rId34" Type="http://schemas.openxmlformats.org/officeDocument/2006/relationships/hyperlink" Target="https://www.sevenoaks.gov.uk/info/20013/planning_applications/11/pre-application_planning_advice" TargetMode="External"/><Relationship Id="rId42" Type="http://schemas.openxmlformats.org/officeDocument/2006/relationships/hyperlink" Target="https://www.dover.gov.uk/Planning/Planning-Applications/Making-Applications/Pre-application-Advice.aspx" TargetMode="External"/><Relationship Id="rId47" Type="http://schemas.openxmlformats.org/officeDocument/2006/relationships/hyperlink" Target="file:///C:\Downloads\Members%20&amp;%20MeetingsNewsEventsContact%20usCareers" TargetMode="External"/><Relationship Id="rId50" Type="http://schemas.openxmlformats.org/officeDocument/2006/relationships/hyperlink" Target="https://www.northlincs.gov.uk/planning-and-environment/planning-permission-applications-and-appeals/" TargetMode="External"/><Relationship Id="rId55" Type="http://schemas.openxmlformats.org/officeDocument/2006/relationships/hyperlink" Target="https://www.cornwall.gov.uk/planning-and-building-control/planning-advice-and-guidance/pre-application-advice/" TargetMode="External"/><Relationship Id="rId63" Type="http://schemas.openxmlformats.org/officeDocument/2006/relationships/hyperlink" Target="https://www.enfield.gov.uk/services/planning/planning-pre-application-advice-service" TargetMode="External"/><Relationship Id="rId68" Type="http://schemas.openxmlformats.org/officeDocument/2006/relationships/hyperlink" Target="https://beta.lambeth.gov.uk/planning-and-building-control/planning-applications/pre-application-planning-advice-and" TargetMode="External"/><Relationship Id="rId76" Type="http://schemas.openxmlformats.org/officeDocument/2006/relationships/hyperlink" Target="https://www.sedgemoor.gov.uk/article/827/Pre-Planning-Application-Advice" TargetMode="External"/><Relationship Id="rId7" Type="http://schemas.openxmlformats.org/officeDocument/2006/relationships/hyperlink" Target="https://www.great-yarmouth.gov.uk/article/4597/Pre-application-advice" TargetMode="External"/><Relationship Id="rId71" Type="http://schemas.openxmlformats.org/officeDocument/2006/relationships/hyperlink" Target="https://www.maldon.gov.uk/info/20046/development_management/9227/planning_advice_and_information" TargetMode="Externa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go.walsall.gov.uk/planning_and_building_control/planning_advice_and_assistance" TargetMode="External"/><Relationship Id="rId29" Type="http://schemas.openxmlformats.org/officeDocument/2006/relationships/hyperlink" Target="https://www.southribble.gov.uk/article/1127/Pre-application-advice" TargetMode="External"/><Relationship Id="rId11" Type="http://schemas.openxmlformats.org/officeDocument/2006/relationships/hyperlink" Target="https://www.york.gov.uk/downloads/download/798/pre-application-planning-advice" TargetMode="External"/><Relationship Id="rId24" Type="http://schemas.openxmlformats.org/officeDocument/2006/relationships/hyperlink" Target="https://www.rossendale.gov.uk/info/210144/planning_and_building_control/10671/planning/4" TargetMode="External"/><Relationship Id="rId32" Type="http://schemas.openxmlformats.org/officeDocument/2006/relationships/hyperlink" Target="https://www.dartford.gov.uk/planning-3/charging-pre-application-advice" TargetMode="External"/><Relationship Id="rId37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40" Type="http://schemas.openxmlformats.org/officeDocument/2006/relationships/hyperlink" Target="https://www.canterbury.gov.uk/planning-and-building/apply-pre-planning-application-advice/" TargetMode="External"/><Relationship Id="rId45" Type="http://schemas.openxmlformats.org/officeDocument/2006/relationships/hyperlink" Target="https://www.queenelizabetholympicpark.co.uk/planning-authority/pre-application-advice-service" TargetMode="External"/><Relationship Id="rId53" Type="http://schemas.openxmlformats.org/officeDocument/2006/relationships/hyperlink" Target="https://www.peterborough.gov.uk/council/planning-and-development/planning-and-building/planning-pre-application-advice" TargetMode="External"/><Relationship Id="rId58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66" Type="http://schemas.openxmlformats.org/officeDocument/2006/relationships/hyperlink" Target="https://hackney.gov.uk/pre-application" TargetMode="External"/><Relationship Id="rId74" Type="http://schemas.openxmlformats.org/officeDocument/2006/relationships/hyperlink" Target="https://www.charnwood.gov.uk/pages/pre_application_planning_advice" TargetMode="External"/><Relationship Id="rId79" Type="http://schemas.openxmlformats.org/officeDocument/2006/relationships/hyperlink" Target="https://www.highpeak.gov.uk/article/209/Get-advice-before-making-an-application" TargetMode="External"/><Relationship Id="rId5" Type="http://schemas.openxmlformats.org/officeDocument/2006/relationships/hyperlink" Target="https://www.lincoln.gov.uk/planning/planning-applications/2" TargetMode="External"/><Relationship Id="rId61" Type="http://schemas.openxmlformats.org/officeDocument/2006/relationships/hyperlink" Target="https://www.richmond.gov.uk/services/planning/pre-applications" TargetMode="External"/><Relationship Id="rId82" Type="http://schemas.openxmlformats.org/officeDocument/2006/relationships/vmlDrawing" Target="../drawings/vmlDrawing3.vml"/><Relationship Id="rId10" Type="http://schemas.openxmlformats.org/officeDocument/2006/relationships/hyperlink" Target="https://www.cheshireeast.gov.uk/planning/view_a_planning_application/pre-application_advice/pre-application_advice.aspx" TargetMode="External"/><Relationship Id="rId19" Type="http://schemas.openxmlformats.org/officeDocument/2006/relationships/hyperlink" Target="https://www.southtyneside.gov.uk/article/3625/Planning-advice-service-charges-all-fees-shown-include-VAT" TargetMode="External"/><Relationship Id="rId31" Type="http://schemas.openxmlformats.org/officeDocument/2006/relationships/hyperlink" Target="https://www.westlancs.gov.uk/planning/planning-applications-enforcement/pre-application-advice.aspx" TargetMode="External"/><Relationship Id="rId44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52" Type="http://schemas.openxmlformats.org/officeDocument/2006/relationships/hyperlink" Target="https://www.telford.gov.uk/info/20170/planning_applications_and_advice_appeals_enforcement_and_guidance/110/pre-application_advice" TargetMode="External"/><Relationship Id="rId60" Type="http://schemas.openxmlformats.org/officeDocument/2006/relationships/hyperlink" Target="https://www.kingston.gov.uk/applications/pre-application-advice" TargetMode="External"/><Relationship Id="rId65" Type="http://schemas.openxmlformats.org/officeDocument/2006/relationships/hyperlink" Target="https://www.rbkc.gov.uk/pdf/Pre-application%20Advice%20Service%20Standard.pdf" TargetMode="External"/><Relationship Id="rId73" Type="http://schemas.openxmlformats.org/officeDocument/2006/relationships/hyperlink" Target="https://www.dacorum.gov.uk/home/planning-development/planning-applications/pre-application-advice" TargetMode="External"/><Relationship Id="rId78" Type="http://schemas.openxmlformats.org/officeDocument/2006/relationships/hyperlink" Target="https://www.warwickdc.gov.uk/info/20374/planning_applications/1061/pre-application_advice" TargetMode="External"/><Relationship Id="rId81" Type="http://schemas.openxmlformats.org/officeDocument/2006/relationships/hyperlink" Target="https://www.arun.gov.uk/pre-application-advice/" TargetMode="Externa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southend.gov.uk/make-planning-application-planning-advice/planning-advice-guidance/2" TargetMode="External"/><Relationship Id="rId22" Type="http://schemas.openxmlformats.org/officeDocument/2006/relationships/hyperlink" Target="https://www.pendle.gov.uk/downloads/file/4916/pre-application_advice_charges" TargetMode="External"/><Relationship Id="rId27" Type="http://schemas.openxmlformats.org/officeDocument/2006/relationships/hyperlink" Target="https://www.preston.gov.uk/article/926/Planning-Services" TargetMode="External"/><Relationship Id="rId30" Type="http://schemas.openxmlformats.org/officeDocument/2006/relationships/hyperlink" Target="https://chorley.gov.uk/article/1497/Pre-application-advice" TargetMode="External"/><Relationship Id="rId35" Type="http://schemas.openxmlformats.org/officeDocument/2006/relationships/hyperlink" Target="https://www.tmbc.gov.uk/planning-applications-appeals/planning-pre-application-advice" TargetMode="External"/><Relationship Id="rId43" Type="http://schemas.openxmlformats.org/officeDocument/2006/relationships/hyperlink" Target="https://www.thanet.gov.uk/info-pages/pre-application-advice/" TargetMode="External"/><Relationship Id="rId48" Type="http://schemas.openxmlformats.org/officeDocument/2006/relationships/hyperlink" Target="https://www.blackburn.gov.uk/planning/planning-permission-applications/planning-permission-application-advice/pre-application" TargetMode="External"/><Relationship Id="rId56" Type="http://schemas.openxmlformats.org/officeDocument/2006/relationships/hyperlink" Target="https://www.coventry.gov.uk/planning-2/pre-application-planning-advice" TargetMode="External"/><Relationship Id="rId64" Type="http://schemas.openxmlformats.org/officeDocument/2006/relationships/hyperlink" Target="https://www.cityoflondon.gov.uk/services/planning/pre-planning-application-advice" TargetMode="External"/><Relationship Id="rId69" Type="http://schemas.openxmlformats.org/officeDocument/2006/relationships/hyperlink" Target="https://www.sunderland.gov.uk/pre-planning-advice-application-forms" TargetMode="External"/><Relationship Id="rId77" Type="http://schemas.openxmlformats.org/officeDocument/2006/relationships/hyperlink" Target="https://www.cannockchasedc.gov.uk/residents/planning-building/development-control/4-pre-application-advice" TargetMode="External"/><Relationship Id="rId8" Type="http://schemas.openxmlformats.org/officeDocument/2006/relationships/hyperlink" Target="https://www.hastings.gov.uk/planning/advice/preapplication_advice/" TargetMode="External"/><Relationship Id="rId51" Type="http://schemas.openxmlformats.org/officeDocument/2006/relationships/hyperlink" Target="file:///C:\Downloads\Impact%20Culture%20-%20Masters.zip" TargetMode="External"/><Relationship Id="rId72" Type="http://schemas.openxmlformats.org/officeDocument/2006/relationships/hyperlink" Target="https://www.cotswold.gov.uk/planning-and-building/planning-permission/get-advice-on-your-planning-application/" TargetMode="External"/><Relationship Id="rId80" Type="http://schemas.openxmlformats.org/officeDocument/2006/relationships/hyperlink" Target="https://www.easthants.gov.uk/planning-permission/pre-application-planning-advice" TargetMode="Externa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www.northnorthants.gov.uk/planning-and-building-control/pre-application-advice" TargetMode="External"/><Relationship Id="rId17" Type="http://schemas.openxmlformats.org/officeDocument/2006/relationships/hyperlink" Target="https://www.warrington.gov.uk/pre-application-advice" TargetMode="External"/><Relationship Id="rId25" Type="http://schemas.openxmlformats.org/officeDocument/2006/relationships/hyperlink" Target="https://www.hyndburnbc.gov.uk/download-package/non-householder-pre-application-advice-and-details-of-charges/" TargetMode="External"/><Relationship Id="rId33" Type="http://schemas.openxmlformats.org/officeDocument/2006/relationships/hyperlink" Target="https://www.gravesham.gov.uk/planning/pre-application-planning-advice" TargetMode="External"/><Relationship Id="rId38" Type="http://schemas.openxmlformats.org/officeDocument/2006/relationships/hyperlink" Target="https://www.ashford.gov.uk/planning-and-development/planning-applications/pre-application-advice/" TargetMode="External"/><Relationship Id="rId46" Type="http://schemas.openxmlformats.org/officeDocument/2006/relationships/hyperlink" Target="https://www.southdowns.gov.uk/planning-applications/advice/fees-pre-application-advice/" TargetMode="External"/><Relationship Id="rId59" Type="http://schemas.openxmlformats.org/officeDocument/2006/relationships/hyperlink" Target="https://www.havering.gov.uk/info/20034/planning/649/planning_pre-application_advice" TargetMode="External"/><Relationship Id="rId67" Type="http://schemas.openxmlformats.org/officeDocument/2006/relationships/hyperlink" Target="https://www.camden.gov.uk/pre-planning-application-advice" TargetMode="External"/><Relationship Id="rId20" Type="http://schemas.openxmlformats.org/officeDocument/2006/relationships/hyperlink" Target="https://www.lancaster.gov.uk/planning/planning-advice/pre-application-advice" TargetMode="External"/><Relationship Id="rId41" Type="http://schemas.openxmlformats.org/officeDocument/2006/relationships/hyperlink" Target="https://folkestone-hythe.gov.uk/planning/pre-application-advice-service" TargetMode="External"/><Relationship Id="rId54" Type="http://schemas.openxmlformats.org/officeDocument/2006/relationships/hyperlink" Target="https://www.rbwm.gov.uk/home/planning/planning-pre-application-advice" TargetMode="External"/><Relationship Id="rId62" Type="http://schemas.openxmlformats.org/officeDocument/2006/relationships/hyperlink" Target="https://www.hillingdon.gov.uk/planning-advice" TargetMode="External"/><Relationship Id="rId70" Type="http://schemas.openxmlformats.org/officeDocument/2006/relationships/hyperlink" Target="https://www.scambs.gov.uk/planning/planning-applications/pre-application-advice-service/" TargetMode="External"/><Relationship Id="rId75" Type="http://schemas.openxmlformats.org/officeDocument/2006/relationships/hyperlink" Target="https://www.oxford.gov.uk/info/20066/planning_applications/331/get_pre-application_planning_advice" TargetMode="External"/><Relationship Id="rId83" Type="http://schemas.openxmlformats.org/officeDocument/2006/relationships/comments" Target="../comments3.xm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worcester.gov.uk/planning/planning-advice/pre-application-advice" TargetMode="External"/><Relationship Id="rId15" Type="http://schemas.openxmlformats.org/officeDocument/2006/relationships/hyperlink" Target="https://www.brighton-hove.gov.uk/planning/planning-applications/pre-application-planning-advice-service" TargetMode="External"/><Relationship Id="rId23" Type="http://schemas.openxmlformats.org/officeDocument/2006/relationships/hyperlink" Target="https://burnley.gov.uk/planning/development-control/" TargetMode="External"/><Relationship Id="rId28" Type="http://schemas.openxmlformats.org/officeDocument/2006/relationships/hyperlink" Target="https://new.fylde.gov.uk/resident/planning/advice/" TargetMode="External"/><Relationship Id="rId36" Type="http://schemas.openxmlformats.org/officeDocument/2006/relationships/hyperlink" Target="https://tunbridgewells.gov.uk/planning/pre-application-advice" TargetMode="External"/><Relationship Id="rId49" Type="http://schemas.openxmlformats.org/officeDocument/2006/relationships/hyperlink" Target="https://www.darlington.gov.uk/environment-and-planning/planning/planning-application-and-permission/pre-application-service/" TargetMode="External"/><Relationship Id="rId57" Type="http://schemas.openxmlformats.org/officeDocument/2006/relationships/hyperlink" Target="https://www.wirral.gov.uk/planning-and-building/planning-permission/applying-planning-permission/pre-application-advic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outhend.gov.uk/make-planning-application-planning-advice/planning-advice-guidance/2" TargetMode="External"/><Relationship Id="rId18" Type="http://schemas.openxmlformats.org/officeDocument/2006/relationships/hyperlink" Target="https://www.barnsley.gov.uk/services/planning-and-buildings/commercial-and-housing-developments/pre-application-advice-for-developments/" TargetMode="External"/><Relationship Id="rId26" Type="http://schemas.openxmlformats.org/officeDocument/2006/relationships/hyperlink" Target="https://www.wyre.gov.uk/planning/make-planning-application/1" TargetMode="External"/><Relationship Id="rId39" Type="http://schemas.openxmlformats.org/officeDocument/2006/relationships/hyperlink" Target="https://www.canterbury.gov.uk/planning-and-building/apply-pre-planning-application-advice/" TargetMode="External"/><Relationship Id="rId21" Type="http://schemas.openxmlformats.org/officeDocument/2006/relationships/hyperlink" Target="https://www.ribblevalley.gov.uk/pre-application-advice" TargetMode="External"/><Relationship Id="rId34" Type="http://schemas.openxmlformats.org/officeDocument/2006/relationships/hyperlink" Target="https://www.tmbc.gov.uk/planning-applications-appeals/planning-pre-application-advice" TargetMode="External"/><Relationship Id="rId42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47" Type="http://schemas.openxmlformats.org/officeDocument/2006/relationships/hyperlink" Target="https://www.northlincs.gov.uk/planning-and-environment/planning-permission-applications-and-appeals/" TargetMode="External"/><Relationship Id="rId50" Type="http://schemas.openxmlformats.org/officeDocument/2006/relationships/hyperlink" Target="https://www.peterborough.gov.uk/council/planning-and-development/planning-and-building/planning-pre-application-advice" TargetMode="External"/><Relationship Id="rId55" Type="http://schemas.openxmlformats.org/officeDocument/2006/relationships/hyperlink" Target="https://www.havering.gov.uk/info/20034/planning/649/planning_pre-application_advice" TargetMode="External"/><Relationship Id="rId63" Type="http://schemas.openxmlformats.org/officeDocument/2006/relationships/hyperlink" Target="https://www.camden.gov.uk/pre-planning-application-advice" TargetMode="External"/><Relationship Id="rId68" Type="http://schemas.openxmlformats.org/officeDocument/2006/relationships/hyperlink" Target="https://www.oxford.gov.uk/info/20066/planning_applications/331/get_pre-application_planning_advice" TargetMode="External"/><Relationship Id="rId7" Type="http://schemas.openxmlformats.org/officeDocument/2006/relationships/hyperlink" Target="https://www.great-yarmouth.gov.uk/article/4597/Pre-application-advice" TargetMode="External"/><Relationship Id="rId71" Type="http://schemas.openxmlformats.org/officeDocument/2006/relationships/hyperlink" Target="https://www.warwickdc.gov.uk/info/20374/planning_applications/1061/pre-application_advice" TargetMode="Externa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go.walsall.gov.uk/planning_and_building_control/planning_advice_and_assistance" TargetMode="External"/><Relationship Id="rId29" Type="http://schemas.openxmlformats.org/officeDocument/2006/relationships/hyperlink" Target="https://www.southribble.gov.uk/article/1127/Pre-application-advice" TargetMode="External"/><Relationship Id="rId11" Type="http://schemas.openxmlformats.org/officeDocument/2006/relationships/hyperlink" Target="https://www.york.gov.uk/downloads/download/798/pre-application-planning-advice" TargetMode="External"/><Relationship Id="rId24" Type="http://schemas.openxmlformats.org/officeDocument/2006/relationships/hyperlink" Target="https://www.rossendale.gov.uk/info/210144/planning_and_building_control/10671/planning/4" TargetMode="External"/><Relationship Id="rId32" Type="http://schemas.openxmlformats.org/officeDocument/2006/relationships/hyperlink" Target="https://www.dartford.gov.uk/planning-3/charging-pre-application-advice" TargetMode="External"/><Relationship Id="rId37" Type="http://schemas.openxmlformats.org/officeDocument/2006/relationships/hyperlink" Target="https://www.ashford.gov.uk/planning-and-development/planning-applications/pre-application-advice/" TargetMode="External"/><Relationship Id="rId40" Type="http://schemas.openxmlformats.org/officeDocument/2006/relationships/hyperlink" Target="https://www.dover.gov.uk/Planning/Planning-Applications/Making-Applications/Pre-application-Advice.aspx" TargetMode="External"/><Relationship Id="rId45" Type="http://schemas.openxmlformats.org/officeDocument/2006/relationships/hyperlink" Target="https://www.blackburn.gov.uk/planning/planning-permission-applications/planning-permission-application-advice/pre-application" TargetMode="External"/><Relationship Id="rId53" Type="http://schemas.openxmlformats.org/officeDocument/2006/relationships/hyperlink" Target="https://www.wirral.gov.uk/planning-and-building/planning-permission/applying-planning-permission/pre-application-advice" TargetMode="External"/><Relationship Id="rId58" Type="http://schemas.openxmlformats.org/officeDocument/2006/relationships/hyperlink" Target="https://www.hillingdon.gov.uk/planning-advice" TargetMode="External"/><Relationship Id="rId66" Type="http://schemas.openxmlformats.org/officeDocument/2006/relationships/hyperlink" Target="https://www.cotswold.gov.uk/planning-and-building/planning-permission/get-advice-on-your-planning-application/" TargetMode="External"/><Relationship Id="rId74" Type="http://schemas.openxmlformats.org/officeDocument/2006/relationships/vmlDrawing" Target="../drawings/vmlDrawing4.vml"/><Relationship Id="rId5" Type="http://schemas.openxmlformats.org/officeDocument/2006/relationships/hyperlink" Target="https://www.lincoln.gov.uk/planning/planning-applications/2" TargetMode="External"/><Relationship Id="rId15" Type="http://schemas.openxmlformats.org/officeDocument/2006/relationships/hyperlink" Target="https://www.london.gov.uk/sites/default/files/pre-app_guidance_notev2.pdf" TargetMode="External"/><Relationship Id="rId23" Type="http://schemas.openxmlformats.org/officeDocument/2006/relationships/hyperlink" Target="https://burnley.gov.uk/planning/development-control/" TargetMode="External"/><Relationship Id="rId28" Type="http://schemas.openxmlformats.org/officeDocument/2006/relationships/hyperlink" Target="https://new.fylde.gov.uk/resident/planning/advice/" TargetMode="External"/><Relationship Id="rId36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49" Type="http://schemas.openxmlformats.org/officeDocument/2006/relationships/hyperlink" Target="https://www.telford.gov.uk/info/20170/planning_applications_and_advice_appeals_enforcement_and_guidance/110/pre-application_advice" TargetMode="External"/><Relationship Id="rId57" Type="http://schemas.openxmlformats.org/officeDocument/2006/relationships/hyperlink" Target="https://www.richmond.gov.uk/services/planning/pre-applications" TargetMode="External"/><Relationship Id="rId61" Type="http://schemas.openxmlformats.org/officeDocument/2006/relationships/hyperlink" Target="https://www.rbkc.gov.uk/pdf/Pre-application%20Advice%20Service%20Standard.pdf" TargetMode="External"/><Relationship Id="rId10" Type="http://schemas.openxmlformats.org/officeDocument/2006/relationships/hyperlink" Target="https://www.cheshireeast.gov.uk/planning/view_a_planning_application/pre-application_advice/pre-application_advice.aspx" TargetMode="External"/><Relationship Id="rId19" Type="http://schemas.openxmlformats.org/officeDocument/2006/relationships/hyperlink" Target="https://www.southtyneside.gov.uk/article/3625/Planning-advice-service-charges-all-fees-shown-include-VAT" TargetMode="External"/><Relationship Id="rId31" Type="http://schemas.openxmlformats.org/officeDocument/2006/relationships/hyperlink" Target="https://www.westlancs.gov.uk/planning/planning-applications-enforcement/pre-application-advice.aspx" TargetMode="External"/><Relationship Id="rId44" Type="http://schemas.openxmlformats.org/officeDocument/2006/relationships/hyperlink" Target="file:///C:\Downloads\Members%20&amp;%20MeetingsNewsEventsContact%20usCareers" TargetMode="External"/><Relationship Id="rId52" Type="http://schemas.openxmlformats.org/officeDocument/2006/relationships/hyperlink" Target="https://www.cornwall.gov.uk/planning-and-building-control/planning-advice-and-guidance/pre-application-advice/" TargetMode="External"/><Relationship Id="rId60" Type="http://schemas.openxmlformats.org/officeDocument/2006/relationships/hyperlink" Target="https://www.cityoflondon.gov.uk/services/planning/pre-planning-application-advice" TargetMode="External"/><Relationship Id="rId65" Type="http://schemas.openxmlformats.org/officeDocument/2006/relationships/hyperlink" Target="https://www.sunderland.gov.uk/pre-planning-advice-application-forms" TargetMode="External"/><Relationship Id="rId73" Type="http://schemas.openxmlformats.org/officeDocument/2006/relationships/hyperlink" Target="https://www.arun.gov.uk/pre-application-advice/" TargetMode="Externa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brighton-hove.gov.uk/planning/planning-applications/pre-application-planning-advice-service" TargetMode="External"/><Relationship Id="rId22" Type="http://schemas.openxmlformats.org/officeDocument/2006/relationships/hyperlink" Target="https://www.pendle.gov.uk/downloads/file/4916/pre-application_advice_charges" TargetMode="External"/><Relationship Id="rId27" Type="http://schemas.openxmlformats.org/officeDocument/2006/relationships/hyperlink" Target="https://www.preston.gov.uk/article/926/Planning-Services" TargetMode="External"/><Relationship Id="rId30" Type="http://schemas.openxmlformats.org/officeDocument/2006/relationships/hyperlink" Target="https://chorley.gov.uk/article/1497/Pre-application-advice" TargetMode="External"/><Relationship Id="rId35" Type="http://schemas.openxmlformats.org/officeDocument/2006/relationships/hyperlink" Target="https://tunbridgewells.gov.uk/planning/pre-application-advice" TargetMode="External"/><Relationship Id="rId43" Type="http://schemas.openxmlformats.org/officeDocument/2006/relationships/hyperlink" Target="https://www.queenelizabetholympicpark.co.uk/planning-authority/pre-application-advice-service" TargetMode="External"/><Relationship Id="rId48" Type="http://schemas.openxmlformats.org/officeDocument/2006/relationships/hyperlink" Target="file:///C:\Downloads\Impact%20Culture%20-%20Masters.zip" TargetMode="External"/><Relationship Id="rId56" Type="http://schemas.openxmlformats.org/officeDocument/2006/relationships/hyperlink" Target="https://www.kingston.gov.uk/applications/pre-application-advice" TargetMode="External"/><Relationship Id="rId64" Type="http://schemas.openxmlformats.org/officeDocument/2006/relationships/hyperlink" Target="https://beta.lambeth.gov.uk/planning-and-building-control/planning-applications/pre-application-planning-advice-and" TargetMode="External"/><Relationship Id="rId69" Type="http://schemas.openxmlformats.org/officeDocument/2006/relationships/hyperlink" Target="https://www.sedgemoor.gov.uk/article/827/Pre-Planning-Application-Advice" TargetMode="External"/><Relationship Id="rId8" Type="http://schemas.openxmlformats.org/officeDocument/2006/relationships/hyperlink" Target="https://www.hastings.gov.uk/planning/advice/preapplication_advice/" TargetMode="External"/><Relationship Id="rId51" Type="http://schemas.openxmlformats.org/officeDocument/2006/relationships/hyperlink" Target="https://www.rbwm.gov.uk/home/planning/planning-pre-application-advice" TargetMode="External"/><Relationship Id="rId72" Type="http://schemas.openxmlformats.org/officeDocument/2006/relationships/hyperlink" Target="https://www.highpeak.gov.uk/article/209/Get-advice-before-making-an-application" TargetMode="Externa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myaccount.herefordshire.gov.uk/pre-application-or-listed-building-planning-advice-request-form" TargetMode="External"/><Relationship Id="rId17" Type="http://schemas.openxmlformats.org/officeDocument/2006/relationships/hyperlink" Target="https://www.warrington.gov.uk/pre-application-advice" TargetMode="External"/><Relationship Id="rId25" Type="http://schemas.openxmlformats.org/officeDocument/2006/relationships/hyperlink" Target="https://www.hyndburnbc.gov.uk/download-package/non-householder-pre-application-advice-and-details-of-charges/" TargetMode="External"/><Relationship Id="rId33" Type="http://schemas.openxmlformats.org/officeDocument/2006/relationships/hyperlink" Target="https://www.sevenoaks.gov.uk/info/20013/planning_applications/11/pre-application_planning_advice" TargetMode="External"/><Relationship Id="rId38" Type="http://schemas.openxmlformats.org/officeDocument/2006/relationships/hyperlink" Target="https://swale.gov.uk/planning-and-regeneration/planning-permission/pre-application-advice" TargetMode="External"/><Relationship Id="rId46" Type="http://schemas.openxmlformats.org/officeDocument/2006/relationships/hyperlink" Target="https://www.darlington.gov.uk/environment-and-planning/planning/planning-application-and-permission/pre-application-service/" TargetMode="External"/><Relationship Id="rId59" Type="http://schemas.openxmlformats.org/officeDocument/2006/relationships/hyperlink" Target="https://www.enfield.gov.uk/services/planning/planning-pre-application-advice-service" TargetMode="External"/><Relationship Id="rId67" Type="http://schemas.openxmlformats.org/officeDocument/2006/relationships/hyperlink" Target="https://www.charnwood.gov.uk/pages/pre_application_planning_advice" TargetMode="External"/><Relationship Id="rId20" Type="http://schemas.openxmlformats.org/officeDocument/2006/relationships/hyperlink" Target="https://www.lancaster.gov.uk/planning/planning-advice/pre-application-advice" TargetMode="External"/><Relationship Id="rId41" Type="http://schemas.openxmlformats.org/officeDocument/2006/relationships/hyperlink" Target="https://www.thanet.gov.uk/info-pages/pre-application-advice/" TargetMode="External"/><Relationship Id="rId54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62" Type="http://schemas.openxmlformats.org/officeDocument/2006/relationships/hyperlink" Target="https://hackney.gov.uk/pre-application" TargetMode="External"/><Relationship Id="rId70" Type="http://schemas.openxmlformats.org/officeDocument/2006/relationships/hyperlink" Target="https://www.cannockchasedc.gov.uk/residents/planning-building/development-control/4-pre-application-advice" TargetMode="External"/><Relationship Id="rId75" Type="http://schemas.openxmlformats.org/officeDocument/2006/relationships/comments" Target="../comments4.xm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worcester.gov.uk/planning/planning-advice/pre-application-advic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outhend.gov.uk/make-planning-application-planning-advice/planning-advice-guidance/2" TargetMode="External"/><Relationship Id="rId18" Type="http://schemas.openxmlformats.org/officeDocument/2006/relationships/hyperlink" Target="https://www.barnsley.gov.uk/services/planning-and-buildings/commercial-and-housing-developments/pre-application-advice-for-developments/" TargetMode="External"/><Relationship Id="rId26" Type="http://schemas.openxmlformats.org/officeDocument/2006/relationships/hyperlink" Target="https://www.wyre.gov.uk/planning/make-planning-application/1" TargetMode="External"/><Relationship Id="rId39" Type="http://schemas.openxmlformats.org/officeDocument/2006/relationships/hyperlink" Target="https://www.canterbury.gov.uk/planning-and-building/apply-pre-planning-application-advice/" TargetMode="External"/><Relationship Id="rId21" Type="http://schemas.openxmlformats.org/officeDocument/2006/relationships/hyperlink" Target="https://www.ribblevalley.gov.uk/pre-application-advice" TargetMode="External"/><Relationship Id="rId34" Type="http://schemas.openxmlformats.org/officeDocument/2006/relationships/hyperlink" Target="https://www.tmbc.gov.uk/planning-applications-appeals/planning-pre-application-advice" TargetMode="External"/><Relationship Id="rId42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47" Type="http://schemas.openxmlformats.org/officeDocument/2006/relationships/hyperlink" Target="https://www.northlincs.gov.uk/planning-and-environment/planning-permission-applications-and-appeals/" TargetMode="External"/><Relationship Id="rId50" Type="http://schemas.openxmlformats.org/officeDocument/2006/relationships/hyperlink" Target="https://www.peterborough.gov.uk/council/planning-and-development/planning-and-building/planning-pre-application-advice" TargetMode="External"/><Relationship Id="rId55" Type="http://schemas.openxmlformats.org/officeDocument/2006/relationships/hyperlink" Target="https://www.havering.gov.uk/info/20034/planning/649/planning_pre-application_advice" TargetMode="External"/><Relationship Id="rId63" Type="http://schemas.openxmlformats.org/officeDocument/2006/relationships/hyperlink" Target="https://beta.lambeth.gov.uk/planning-and-building-control/planning-applications/pre-application-planning-advice-and" TargetMode="External"/><Relationship Id="rId68" Type="http://schemas.openxmlformats.org/officeDocument/2006/relationships/hyperlink" Target="https://www.sedgemoor.gov.uk/article/827/Pre-Planning-Application-Advice" TargetMode="External"/><Relationship Id="rId7" Type="http://schemas.openxmlformats.org/officeDocument/2006/relationships/hyperlink" Target="https://www.great-yarmouth.gov.uk/article/4597/Pre-application-advice" TargetMode="External"/><Relationship Id="rId71" Type="http://schemas.openxmlformats.org/officeDocument/2006/relationships/hyperlink" Target="https://www.highpeak.gov.uk/article/209/Get-advice-before-making-an-application" TargetMode="Externa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go.walsall.gov.uk/planning_and_building_control/planning_advice_and_assistance" TargetMode="External"/><Relationship Id="rId29" Type="http://schemas.openxmlformats.org/officeDocument/2006/relationships/hyperlink" Target="https://www.southribble.gov.uk/article/1127/Pre-application-advice" TargetMode="External"/><Relationship Id="rId11" Type="http://schemas.openxmlformats.org/officeDocument/2006/relationships/hyperlink" Target="https://www.york.gov.uk/downloads/download/798/pre-application-planning-advice" TargetMode="External"/><Relationship Id="rId24" Type="http://schemas.openxmlformats.org/officeDocument/2006/relationships/hyperlink" Target="https://www.rossendale.gov.uk/info/210144/planning_and_building_control/10671/planning/4" TargetMode="External"/><Relationship Id="rId32" Type="http://schemas.openxmlformats.org/officeDocument/2006/relationships/hyperlink" Target="https://www.dartford.gov.uk/planning-3/charging-pre-application-advice" TargetMode="External"/><Relationship Id="rId37" Type="http://schemas.openxmlformats.org/officeDocument/2006/relationships/hyperlink" Target="https://www.ashford.gov.uk/planning-and-development/planning-applications/pre-application-advice/" TargetMode="External"/><Relationship Id="rId40" Type="http://schemas.openxmlformats.org/officeDocument/2006/relationships/hyperlink" Target="https://www.dover.gov.uk/Planning/Planning-Applications/Making-Applications/Pre-application-Advice.aspx" TargetMode="External"/><Relationship Id="rId45" Type="http://schemas.openxmlformats.org/officeDocument/2006/relationships/hyperlink" Target="https://www.blackburn.gov.uk/planning/planning-permission-applications/planning-permission-application-advice/pre-application" TargetMode="External"/><Relationship Id="rId53" Type="http://schemas.openxmlformats.org/officeDocument/2006/relationships/hyperlink" Target="https://www.wirral.gov.uk/planning-and-building/planning-permission/applying-planning-permission/pre-application-advice" TargetMode="External"/><Relationship Id="rId58" Type="http://schemas.openxmlformats.org/officeDocument/2006/relationships/hyperlink" Target="https://www.hillingdon.gov.uk/planning-advice" TargetMode="External"/><Relationship Id="rId66" Type="http://schemas.openxmlformats.org/officeDocument/2006/relationships/hyperlink" Target="https://www.charnwood.gov.uk/pages/pre_application_planning_advice" TargetMode="External"/><Relationship Id="rId74" Type="http://schemas.openxmlformats.org/officeDocument/2006/relationships/comments" Target="../comments5.xml"/><Relationship Id="rId5" Type="http://schemas.openxmlformats.org/officeDocument/2006/relationships/hyperlink" Target="https://www.lincoln.gov.uk/planning/planning-applications/2" TargetMode="External"/><Relationship Id="rId15" Type="http://schemas.openxmlformats.org/officeDocument/2006/relationships/hyperlink" Target="https://www.london.gov.uk/sites/default/files/pre-app_guidance_notev2.pdf" TargetMode="External"/><Relationship Id="rId23" Type="http://schemas.openxmlformats.org/officeDocument/2006/relationships/hyperlink" Target="https://burnley.gov.uk/planning/development-control/" TargetMode="External"/><Relationship Id="rId28" Type="http://schemas.openxmlformats.org/officeDocument/2006/relationships/hyperlink" Target="https://new.fylde.gov.uk/resident/planning/advice/" TargetMode="External"/><Relationship Id="rId36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49" Type="http://schemas.openxmlformats.org/officeDocument/2006/relationships/hyperlink" Target="https://www.telford.gov.uk/info/20170/planning_applications_and_advice_appeals_enforcement_and_guidance/110/pre-application_advice" TargetMode="External"/><Relationship Id="rId57" Type="http://schemas.openxmlformats.org/officeDocument/2006/relationships/hyperlink" Target="https://www.richmond.gov.uk/services/planning/pre-applications" TargetMode="External"/><Relationship Id="rId61" Type="http://schemas.openxmlformats.org/officeDocument/2006/relationships/hyperlink" Target="https://hackney.gov.uk/pre-application" TargetMode="External"/><Relationship Id="rId10" Type="http://schemas.openxmlformats.org/officeDocument/2006/relationships/hyperlink" Target="https://www.cheshireeast.gov.uk/planning/view_a_planning_application/pre-application_advice/pre-application_advice.aspx" TargetMode="External"/><Relationship Id="rId19" Type="http://schemas.openxmlformats.org/officeDocument/2006/relationships/hyperlink" Target="https://www.southtyneside.gov.uk/article/3625/Planning-advice-service-charges-all-fees-shown-include-VAT" TargetMode="External"/><Relationship Id="rId31" Type="http://schemas.openxmlformats.org/officeDocument/2006/relationships/hyperlink" Target="https://www.westlancs.gov.uk/planning/planning-applications-enforcement/pre-application-advice.aspx" TargetMode="External"/><Relationship Id="rId44" Type="http://schemas.openxmlformats.org/officeDocument/2006/relationships/hyperlink" Target="file:///C:\Downloads\Members%20&amp;%20MeetingsNewsEventsContact%20usCareers" TargetMode="External"/><Relationship Id="rId52" Type="http://schemas.openxmlformats.org/officeDocument/2006/relationships/hyperlink" Target="https://www.cornwall.gov.uk/planning-and-building-control/planning-advice-and-guidance/pre-application-advice/" TargetMode="External"/><Relationship Id="rId60" Type="http://schemas.openxmlformats.org/officeDocument/2006/relationships/hyperlink" Target="https://www.rbkc.gov.uk/pdf/Pre-application%20Advice%20Service%20Standard.pdf" TargetMode="External"/><Relationship Id="rId65" Type="http://schemas.openxmlformats.org/officeDocument/2006/relationships/hyperlink" Target="https://www.cotswold.gov.uk/planning-and-building/planning-permission/get-advice-on-your-planning-application/" TargetMode="External"/><Relationship Id="rId73" Type="http://schemas.openxmlformats.org/officeDocument/2006/relationships/vmlDrawing" Target="../drawings/vmlDrawing5.vm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brighton-hove.gov.uk/planning/planning-applications/pre-application-planning-advice-service" TargetMode="External"/><Relationship Id="rId22" Type="http://schemas.openxmlformats.org/officeDocument/2006/relationships/hyperlink" Target="https://www.pendle.gov.uk/downloads/file/4916/pre-application_advice_charges" TargetMode="External"/><Relationship Id="rId27" Type="http://schemas.openxmlformats.org/officeDocument/2006/relationships/hyperlink" Target="https://www.preston.gov.uk/article/926/Planning-Services" TargetMode="External"/><Relationship Id="rId30" Type="http://schemas.openxmlformats.org/officeDocument/2006/relationships/hyperlink" Target="https://chorley.gov.uk/article/1497/Pre-application-advice" TargetMode="External"/><Relationship Id="rId35" Type="http://schemas.openxmlformats.org/officeDocument/2006/relationships/hyperlink" Target="https://tunbridgewells.gov.uk/planning/pre-application-advice" TargetMode="External"/><Relationship Id="rId43" Type="http://schemas.openxmlformats.org/officeDocument/2006/relationships/hyperlink" Target="https://www.queenelizabetholympicpark.co.uk/planning-authority/pre-application-advice-service" TargetMode="External"/><Relationship Id="rId48" Type="http://schemas.openxmlformats.org/officeDocument/2006/relationships/hyperlink" Target="file:///C:\Downloads\Impact%20Culture%20-%20Masters.zip" TargetMode="External"/><Relationship Id="rId56" Type="http://schemas.openxmlformats.org/officeDocument/2006/relationships/hyperlink" Target="https://www.kingston.gov.uk/applications/pre-application-advice" TargetMode="External"/><Relationship Id="rId64" Type="http://schemas.openxmlformats.org/officeDocument/2006/relationships/hyperlink" Target="https://www.sunderland.gov.uk/pre-planning-advice-application-forms" TargetMode="External"/><Relationship Id="rId69" Type="http://schemas.openxmlformats.org/officeDocument/2006/relationships/hyperlink" Target="https://www.cannockchasedc.gov.uk/residents/planning-building/development-control/4-pre-application-advice" TargetMode="External"/><Relationship Id="rId8" Type="http://schemas.openxmlformats.org/officeDocument/2006/relationships/hyperlink" Target="https://www.hastings.gov.uk/planning/advice/preapplication_advice/" TargetMode="External"/><Relationship Id="rId51" Type="http://schemas.openxmlformats.org/officeDocument/2006/relationships/hyperlink" Target="https://www.rbwm.gov.uk/home/planning/planning-pre-application-advice" TargetMode="External"/><Relationship Id="rId72" Type="http://schemas.openxmlformats.org/officeDocument/2006/relationships/hyperlink" Target="https://www.arun.gov.uk/pre-application-advice/" TargetMode="Externa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myaccount.herefordshire.gov.uk/pre-application-or-listed-building-planning-advice-request-form" TargetMode="External"/><Relationship Id="rId17" Type="http://schemas.openxmlformats.org/officeDocument/2006/relationships/hyperlink" Target="https://www.warrington.gov.uk/pre-application-advice" TargetMode="External"/><Relationship Id="rId25" Type="http://schemas.openxmlformats.org/officeDocument/2006/relationships/hyperlink" Target="https://www.hyndburnbc.gov.uk/download-package/non-householder-pre-application-advice-and-details-of-charges/" TargetMode="External"/><Relationship Id="rId33" Type="http://schemas.openxmlformats.org/officeDocument/2006/relationships/hyperlink" Target="https://www.sevenoaks.gov.uk/info/20013/planning_applications/11/pre-application_planning_advice" TargetMode="External"/><Relationship Id="rId38" Type="http://schemas.openxmlformats.org/officeDocument/2006/relationships/hyperlink" Target="https://swale.gov.uk/planning-and-regeneration/planning-permission/pre-application-advice" TargetMode="External"/><Relationship Id="rId46" Type="http://schemas.openxmlformats.org/officeDocument/2006/relationships/hyperlink" Target="https://www.darlington.gov.uk/environment-and-planning/planning/planning-application-and-permission/pre-application-service/" TargetMode="External"/><Relationship Id="rId59" Type="http://schemas.openxmlformats.org/officeDocument/2006/relationships/hyperlink" Target="https://www.cityoflondon.gov.uk/services/planning/pre-planning-application-advice" TargetMode="External"/><Relationship Id="rId67" Type="http://schemas.openxmlformats.org/officeDocument/2006/relationships/hyperlink" Target="https://www.oxford.gov.uk/info/20066/planning_applications/331/get_pre-application_planning_advice" TargetMode="External"/><Relationship Id="rId20" Type="http://schemas.openxmlformats.org/officeDocument/2006/relationships/hyperlink" Target="https://www.lancaster.gov.uk/planning/planning-advice/pre-application-advice" TargetMode="External"/><Relationship Id="rId41" Type="http://schemas.openxmlformats.org/officeDocument/2006/relationships/hyperlink" Target="https://www.thanet.gov.uk/info-pages/pre-application-advice/" TargetMode="External"/><Relationship Id="rId54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62" Type="http://schemas.openxmlformats.org/officeDocument/2006/relationships/hyperlink" Target="https://www.camden.gov.uk/pre-planning-application-advice" TargetMode="External"/><Relationship Id="rId70" Type="http://schemas.openxmlformats.org/officeDocument/2006/relationships/hyperlink" Target="https://www.warwickdc.gov.uk/info/20374/planning_applications/1061/pre-application_advice" TargetMode="Externa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worcester.gov.uk/planning/planning-advice/pre-application-advice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righton-hove.gov.uk/planning/planning-applications/pre-application-planning-advice-service" TargetMode="External"/><Relationship Id="rId18" Type="http://schemas.openxmlformats.org/officeDocument/2006/relationships/hyperlink" Target="https://www.southtyneside.gov.uk/article/3625/Planning-advice-service-charges-all-fees-shown-include-VAT" TargetMode="External"/><Relationship Id="rId26" Type="http://schemas.openxmlformats.org/officeDocument/2006/relationships/hyperlink" Target="https://www.preston.gov.uk/article/926/Planning-Services" TargetMode="External"/><Relationship Id="rId39" Type="http://schemas.openxmlformats.org/officeDocument/2006/relationships/hyperlink" Target="https://www.thanet.gov.uk/info-pages/pre-application-advice/" TargetMode="External"/><Relationship Id="rId21" Type="http://schemas.openxmlformats.org/officeDocument/2006/relationships/hyperlink" Target="https://www.pendle.gov.uk/downloads/file/4916/pre-application_advice_charges" TargetMode="External"/><Relationship Id="rId34" Type="http://schemas.openxmlformats.org/officeDocument/2006/relationships/hyperlink" Target="https://www.tmbc.gov.uk/planning-applications-appeals/planning-pre-application-advice" TargetMode="External"/><Relationship Id="rId42" Type="http://schemas.openxmlformats.org/officeDocument/2006/relationships/hyperlink" Target="https://www.blackburn.gov.uk/planning/planning-permission-applications/planning-permission-application-advice/pre-application" TargetMode="External"/><Relationship Id="rId47" Type="http://schemas.openxmlformats.org/officeDocument/2006/relationships/hyperlink" Target="https://www.peterborough.gov.uk/council/planning-and-development/planning-and-building/planning-pre-application-advice" TargetMode="External"/><Relationship Id="rId50" Type="http://schemas.openxmlformats.org/officeDocument/2006/relationships/hyperlink" Target="https://www.wirral.gov.uk/planning-and-building/planning-permission/applying-planning-permission/pre-application-advice" TargetMode="External"/><Relationship Id="rId55" Type="http://schemas.openxmlformats.org/officeDocument/2006/relationships/hyperlink" Target="https://www.hillingdon.gov.uk/planning-advice" TargetMode="External"/><Relationship Id="rId63" Type="http://schemas.openxmlformats.org/officeDocument/2006/relationships/hyperlink" Target="https://www.cotswold.gov.uk/planning-and-building/planning-permission/get-advice-on-your-planning-application/" TargetMode="External"/><Relationship Id="rId68" Type="http://schemas.openxmlformats.org/officeDocument/2006/relationships/hyperlink" Target="https://www.warwickdc.gov.uk/info/20374/planning_applications/1061/pre-application_advice" TargetMode="External"/><Relationship Id="rId7" Type="http://schemas.openxmlformats.org/officeDocument/2006/relationships/hyperlink" Target="https://www.hastings.gov.uk/planning/advice/preapplication_advice/" TargetMode="External"/><Relationship Id="rId71" Type="http://schemas.openxmlformats.org/officeDocument/2006/relationships/vmlDrawing" Target="../drawings/vmlDrawing6.vml"/><Relationship Id="rId2" Type="http://schemas.openxmlformats.org/officeDocument/2006/relationships/hyperlink" Target="https://www.barrowbc.gov.uk/residents/planning/development-control/pre-application-advice/" TargetMode="External"/><Relationship Id="rId16" Type="http://schemas.openxmlformats.org/officeDocument/2006/relationships/hyperlink" Target="https://www.warrington.gov.uk/pre-application-advice" TargetMode="External"/><Relationship Id="rId29" Type="http://schemas.openxmlformats.org/officeDocument/2006/relationships/hyperlink" Target="https://chorley.gov.uk/article/1497/Pre-application-advice" TargetMode="Externa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great-yarmouth.gov.uk/article/4597/Pre-application-advice" TargetMode="External"/><Relationship Id="rId11" Type="http://schemas.openxmlformats.org/officeDocument/2006/relationships/hyperlink" Target="https://myaccount.herefordshire.gov.uk/pre-application-or-listed-building-planning-advice-request-form" TargetMode="External"/><Relationship Id="rId24" Type="http://schemas.openxmlformats.org/officeDocument/2006/relationships/hyperlink" Target="https://www.hyndburnbc.gov.uk/download-package/non-householder-pre-application-advice-and-details-of-charges/" TargetMode="External"/><Relationship Id="rId32" Type="http://schemas.openxmlformats.org/officeDocument/2006/relationships/hyperlink" Target="https://www.gravesham.gov.uk/planning/pre-application-planning-advice" TargetMode="External"/><Relationship Id="rId37" Type="http://schemas.openxmlformats.org/officeDocument/2006/relationships/hyperlink" Target="https://www.ashford.gov.uk/planning-and-development/planning-applications/pre-application-advice/" TargetMode="External"/><Relationship Id="rId40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45" Type="http://schemas.openxmlformats.org/officeDocument/2006/relationships/hyperlink" Target="file:///C:\Downloads\Impact%20Culture%20-%20Masters.zip" TargetMode="External"/><Relationship Id="rId53" Type="http://schemas.openxmlformats.org/officeDocument/2006/relationships/hyperlink" Target="https://www.kingston.gov.uk/applications/pre-application-advice" TargetMode="External"/><Relationship Id="rId58" Type="http://schemas.openxmlformats.org/officeDocument/2006/relationships/hyperlink" Target="https://www.rbkc.gov.uk/pdf/Pre-application%20Advice%20Service%20Standard.pdf" TargetMode="External"/><Relationship Id="rId66" Type="http://schemas.openxmlformats.org/officeDocument/2006/relationships/hyperlink" Target="https://www.sedgemoor.gov.uk/article/827/Pre-Planning-Application-Advice" TargetMode="External"/><Relationship Id="rId5" Type="http://schemas.openxmlformats.org/officeDocument/2006/relationships/hyperlink" Target="https://www.lincoln.gov.uk/planning/planning-applications/2" TargetMode="External"/><Relationship Id="rId15" Type="http://schemas.openxmlformats.org/officeDocument/2006/relationships/hyperlink" Target="https://go.walsall.gov.uk/planning_and_building_control/planning_advice_and_assistance" TargetMode="External"/><Relationship Id="rId23" Type="http://schemas.openxmlformats.org/officeDocument/2006/relationships/hyperlink" Target="https://www.rossendale.gov.uk/info/210144/planning_and_building_control/10671/planning/4" TargetMode="External"/><Relationship Id="rId28" Type="http://schemas.openxmlformats.org/officeDocument/2006/relationships/hyperlink" Target="https://www.southribble.gov.uk/article/1127/Pre-application-advice" TargetMode="External"/><Relationship Id="rId36" Type="http://schemas.openxmlformats.org/officeDocument/2006/relationships/hyperlink" Target="https://maidstone.gov.uk/home/primary-services/planning-and-building/primary-areas/apply-for-planning-permission/primary-areas/pre-application-advice" TargetMode="External"/><Relationship Id="rId49" Type="http://schemas.openxmlformats.org/officeDocument/2006/relationships/hyperlink" Target="https://www.cornwall.gov.uk/planning-and-building-control/planning-advice-and-guidance/pre-application-advice/" TargetMode="External"/><Relationship Id="rId57" Type="http://schemas.openxmlformats.org/officeDocument/2006/relationships/hyperlink" Target="https://www.cityoflondon.gov.uk/services/planning/pre-planning-application-advice" TargetMode="External"/><Relationship Id="rId61" Type="http://schemas.openxmlformats.org/officeDocument/2006/relationships/hyperlink" Target="https://beta.lambeth.gov.uk/planning-and-building-control/planning-applications/pre-application-planning-advice-and" TargetMode="External"/><Relationship Id="rId10" Type="http://schemas.openxmlformats.org/officeDocument/2006/relationships/hyperlink" Target="https://www.york.gov.uk/downloads/download/798/pre-application-planning-advice" TargetMode="External"/><Relationship Id="rId19" Type="http://schemas.openxmlformats.org/officeDocument/2006/relationships/hyperlink" Target="https://www.lancaster.gov.uk/planning/planning-advice/pre-application-advice" TargetMode="External"/><Relationship Id="rId31" Type="http://schemas.openxmlformats.org/officeDocument/2006/relationships/hyperlink" Target="https://www.dartford.gov.uk/planning-3/charging-pre-application-advice" TargetMode="External"/><Relationship Id="rId44" Type="http://schemas.openxmlformats.org/officeDocument/2006/relationships/hyperlink" Target="https://www.northlincs.gov.uk/planning-and-environment/planning-permission-applications-and-appeals/" TargetMode="External"/><Relationship Id="rId52" Type="http://schemas.openxmlformats.org/officeDocument/2006/relationships/hyperlink" Target="https://www.havering.gov.uk/info/20034/planning/649/planning_pre-application_advice" TargetMode="External"/><Relationship Id="rId60" Type="http://schemas.openxmlformats.org/officeDocument/2006/relationships/hyperlink" Target="https://www.camden.gov.uk/pre-planning-application-advice" TargetMode="External"/><Relationship Id="rId65" Type="http://schemas.openxmlformats.org/officeDocument/2006/relationships/hyperlink" Target="https://www.oxford.gov.uk/info/20066/planning_applications/331/get_pre-application_planning_advice" TargetMode="External"/><Relationship Id="rId4" Type="http://schemas.openxmlformats.org/officeDocument/2006/relationships/hyperlink" Target="https://www.selby.gov.uk/formal-pre-application-advice" TargetMode="External"/><Relationship Id="rId9" Type="http://schemas.openxmlformats.org/officeDocument/2006/relationships/hyperlink" Target="https://www.cheshireeast.gov.uk/planning/view_a_planning_application/pre-application_advice/pre-application_advice.aspx" TargetMode="External"/><Relationship Id="rId14" Type="http://schemas.openxmlformats.org/officeDocument/2006/relationships/hyperlink" Target="https://www.london.gov.uk/sites/default/files/pre-app_guidance_notev2.pdf" TargetMode="External"/><Relationship Id="rId22" Type="http://schemas.openxmlformats.org/officeDocument/2006/relationships/hyperlink" Target="https://burnley.gov.uk/planning/development-control/" TargetMode="External"/><Relationship Id="rId27" Type="http://schemas.openxmlformats.org/officeDocument/2006/relationships/hyperlink" Target="https://new.fylde.gov.uk/resident/planning/advice/" TargetMode="External"/><Relationship Id="rId30" Type="http://schemas.openxmlformats.org/officeDocument/2006/relationships/hyperlink" Target="https://www.westlancs.gov.uk/planning/planning-applications-enforcement/pre-application-advice.aspx" TargetMode="External"/><Relationship Id="rId35" Type="http://schemas.openxmlformats.org/officeDocument/2006/relationships/hyperlink" Target="https://tunbridgewells.gov.uk/planning/pre-application-advice" TargetMode="External"/><Relationship Id="rId43" Type="http://schemas.openxmlformats.org/officeDocument/2006/relationships/hyperlink" Target="https://www.darlington.gov.uk/environment-and-planning/planning/planning-application-and-permission/pre-application-service/" TargetMode="External"/><Relationship Id="rId48" Type="http://schemas.openxmlformats.org/officeDocument/2006/relationships/hyperlink" Target="https://www.rbwm.gov.uk/home/planning/planning-pre-application-advice" TargetMode="External"/><Relationship Id="rId56" Type="http://schemas.openxmlformats.org/officeDocument/2006/relationships/hyperlink" Target="https://www.enfield.gov.uk/services/planning/planning-pre-application-advice-service" TargetMode="External"/><Relationship Id="rId64" Type="http://schemas.openxmlformats.org/officeDocument/2006/relationships/hyperlink" Target="https://www.charnwood.gov.uk/pages/pre_application_planning_advice" TargetMode="External"/><Relationship Id="rId69" Type="http://schemas.openxmlformats.org/officeDocument/2006/relationships/hyperlink" Target="https://www.highpeak.gov.uk/article/209/Get-advice-before-making-an-application" TargetMode="External"/><Relationship Id="rId8" Type="http://schemas.openxmlformats.org/officeDocument/2006/relationships/hyperlink" Target="https://www.cheshireeast.gov.uk/planning/view_a_planning_application/pre-application_advice/pre-application_advice.aspx" TargetMode="External"/><Relationship Id="rId51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72" Type="http://schemas.openxmlformats.org/officeDocument/2006/relationships/comments" Target="../comments6.xml"/><Relationship Id="rId3" Type="http://schemas.openxmlformats.org/officeDocument/2006/relationships/hyperlink" Target="https://www.mansfield.gov.uk/planning-permission/pre-application-advice-1" TargetMode="External"/><Relationship Id="rId12" Type="http://schemas.openxmlformats.org/officeDocument/2006/relationships/hyperlink" Target="https://www.southend.gov.uk/make-planning-application-planning-advice/planning-advice-guidance/2" TargetMode="External"/><Relationship Id="rId17" Type="http://schemas.openxmlformats.org/officeDocument/2006/relationships/hyperlink" Target="https://www.barnsley.gov.uk/services/planning-and-buildings/commercial-and-housing-developments/pre-application-advice-for-developments/" TargetMode="External"/><Relationship Id="rId25" Type="http://schemas.openxmlformats.org/officeDocument/2006/relationships/hyperlink" Target="https://www.wyre.gov.uk/planning/make-planning-application/1" TargetMode="External"/><Relationship Id="rId33" Type="http://schemas.openxmlformats.org/officeDocument/2006/relationships/hyperlink" Target="https://www.sevenoaks.gov.uk/info/20013/planning_applications/11/pre-application_planning_advice" TargetMode="External"/><Relationship Id="rId38" Type="http://schemas.openxmlformats.org/officeDocument/2006/relationships/hyperlink" Target="https://swale.gov.uk/planning-and-regeneration/planning-permission/pre-application-advice" TargetMode="External"/><Relationship Id="rId46" Type="http://schemas.openxmlformats.org/officeDocument/2006/relationships/hyperlink" Target="https://www.telford.gov.uk/info/20170/planning_applications_and_advice_appeals_enforcement_and_guidance/110/pre-application_advice" TargetMode="External"/><Relationship Id="rId59" Type="http://schemas.openxmlformats.org/officeDocument/2006/relationships/hyperlink" Target="https://hackney.gov.uk/pre-application" TargetMode="External"/><Relationship Id="rId67" Type="http://schemas.openxmlformats.org/officeDocument/2006/relationships/hyperlink" Target="https://www.cannockchasedc.gov.uk/residents/planning-building/development-control/4-pre-application-advice" TargetMode="External"/><Relationship Id="rId20" Type="http://schemas.openxmlformats.org/officeDocument/2006/relationships/hyperlink" Target="https://www.ribblevalley.gov.uk/pre-application-advice" TargetMode="External"/><Relationship Id="rId41" Type="http://schemas.openxmlformats.org/officeDocument/2006/relationships/hyperlink" Target="https://www.queenelizabetholympicpark.co.uk/planning-authority/pre-application-advice-service" TargetMode="External"/><Relationship Id="rId54" Type="http://schemas.openxmlformats.org/officeDocument/2006/relationships/hyperlink" Target="https://www.richmond.gov.uk/services/planning/pre-applications" TargetMode="External"/><Relationship Id="rId62" Type="http://schemas.openxmlformats.org/officeDocument/2006/relationships/hyperlink" Target="https://www.sunderland.gov.uk/pre-planning-advice-application-forms" TargetMode="External"/><Relationship Id="rId70" Type="http://schemas.openxmlformats.org/officeDocument/2006/relationships/hyperlink" Target="https://www.arun.gov.uk/pre-application-advice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iltshire.gov.uk/planning-pre-application-advice" TargetMode="External"/><Relationship Id="rId18" Type="http://schemas.openxmlformats.org/officeDocument/2006/relationships/hyperlink" Target="https://burnley.gov.uk/planning/development-control/" TargetMode="External"/><Relationship Id="rId26" Type="http://schemas.openxmlformats.org/officeDocument/2006/relationships/hyperlink" Target="https://www.sevenoaks.gov.uk/info/20013/planning_applications/11/pre-application_planning_advice" TargetMode="External"/><Relationship Id="rId39" Type="http://schemas.openxmlformats.org/officeDocument/2006/relationships/hyperlink" Target="https://www.richmond.gov.uk/services/planning/pre-applications" TargetMode="External"/><Relationship Id="rId21" Type="http://schemas.openxmlformats.org/officeDocument/2006/relationships/hyperlink" Target="https://www.preston.gov.uk/article/926/Planning-Services" TargetMode="External"/><Relationship Id="rId34" Type="http://schemas.openxmlformats.org/officeDocument/2006/relationships/hyperlink" Target="https://www.telford.gov.uk/info/20170/planning_applications_and_advice_appeals_enforcement_and_guidance/110/pre-application_advice" TargetMode="External"/><Relationship Id="rId42" Type="http://schemas.openxmlformats.org/officeDocument/2006/relationships/hyperlink" Target="https://www.cityoflondon.gov.uk/services/planning/pre-planning-application-advice" TargetMode="External"/><Relationship Id="rId47" Type="http://schemas.openxmlformats.org/officeDocument/2006/relationships/hyperlink" Target="https://www.scambs.gov.uk/planning/planning-applications/pre-application-advice-service/" TargetMode="External"/><Relationship Id="rId50" Type="http://schemas.openxmlformats.org/officeDocument/2006/relationships/hyperlink" Target="https://www.sedgemoor.gov.uk/article/827/Pre-Planning-Application-Advice" TargetMode="External"/><Relationship Id="rId55" Type="http://schemas.openxmlformats.org/officeDocument/2006/relationships/comments" Target="../comments7.xml"/><Relationship Id="rId7" Type="http://schemas.openxmlformats.org/officeDocument/2006/relationships/hyperlink" Target="https://www.cheshireeast.gov.uk/planning/view_a_planning_application/pre-application_advice/pre-application_advice.aspx" TargetMode="External"/><Relationship Id="rId12" Type="http://schemas.openxmlformats.org/officeDocument/2006/relationships/hyperlink" Target="https://www.brighton-hove.gov.uk/planning/planning-applications/pre-application-planning-advice-service" TargetMode="External"/><Relationship Id="rId17" Type="http://schemas.openxmlformats.org/officeDocument/2006/relationships/hyperlink" Target="https://www.pendle.gov.uk/downloads/file/4916/pre-application_advice_charges" TargetMode="External"/><Relationship Id="rId25" Type="http://schemas.openxmlformats.org/officeDocument/2006/relationships/hyperlink" Target="https://www.gravesham.gov.uk/planning/pre-application-planning-advice" TargetMode="External"/><Relationship Id="rId33" Type="http://schemas.openxmlformats.org/officeDocument/2006/relationships/hyperlink" Target="https://www.darlington.gov.uk/environment-and-planning/planning/planning-application-and-permission/pre-application-service/" TargetMode="External"/><Relationship Id="rId38" Type="http://schemas.openxmlformats.org/officeDocument/2006/relationships/hyperlink" Target="https://www.kingston.gov.uk/applications/pre-application-advice" TargetMode="External"/><Relationship Id="rId46" Type="http://schemas.openxmlformats.org/officeDocument/2006/relationships/hyperlink" Target="https://beta.lambeth.gov.uk/planning-and-building-control/planning-applications/pre-application-planning-advice-and" TargetMode="External"/><Relationship Id="rId2" Type="http://schemas.openxmlformats.org/officeDocument/2006/relationships/hyperlink" Target="https://www.mansfield.gov.uk/planning-permission/pre-application-advice-1" TargetMode="External"/><Relationship Id="rId16" Type="http://schemas.openxmlformats.org/officeDocument/2006/relationships/hyperlink" Target="https://www.ribblevalley.gov.uk/pre-application-advice" TargetMode="External"/><Relationship Id="rId20" Type="http://schemas.openxmlformats.org/officeDocument/2006/relationships/hyperlink" Target="https://www.wyre.gov.uk/planning/make-planning-application/1" TargetMode="External"/><Relationship Id="rId29" Type="http://schemas.openxmlformats.org/officeDocument/2006/relationships/hyperlink" Target="https://www.queenelizabetholympicpark.co.uk/planning-authority/pre-application-advice-service" TargetMode="External"/><Relationship Id="rId41" Type="http://schemas.openxmlformats.org/officeDocument/2006/relationships/hyperlink" Target="https://www.enfield.gov.uk/services/planning/planning-pre-application-advice-service" TargetMode="External"/><Relationship Id="rId54" Type="http://schemas.openxmlformats.org/officeDocument/2006/relationships/vmlDrawing" Target="../drawings/vmlDrawing7.vml"/><Relationship Id="rId1" Type="http://schemas.openxmlformats.org/officeDocument/2006/relationships/hyperlink" Target="https://exeter.gov.uk/planning-services/permissions-and-applications/do-i-need-planning-permission/planning-pre-app-advice/" TargetMode="External"/><Relationship Id="rId6" Type="http://schemas.openxmlformats.org/officeDocument/2006/relationships/hyperlink" Target="https://www.hastings.gov.uk/planning/advice/preapplication_advice/" TargetMode="External"/><Relationship Id="rId11" Type="http://schemas.openxmlformats.org/officeDocument/2006/relationships/hyperlink" Target="https://myaccount.herefordshire.gov.uk/pre-application-or-listed-building-planning-advice-request-form" TargetMode="External"/><Relationship Id="rId24" Type="http://schemas.openxmlformats.org/officeDocument/2006/relationships/hyperlink" Target="https://www.dartford.gov.uk/planning-3/charging-pre-application-advice" TargetMode="External"/><Relationship Id="rId32" Type="http://schemas.openxmlformats.org/officeDocument/2006/relationships/hyperlink" Target="https://www.blackburn.gov.uk/planning/planning-permission-applications/planning-permission-application-advice/pre-application" TargetMode="External"/><Relationship Id="rId37" Type="http://schemas.openxmlformats.org/officeDocument/2006/relationships/hyperlink" Target="https://www.bradford.gov.uk/planning-and-building-control/planning-application-and-building-regulations-advice/pre-application-advice-for-residential-and-commercial-developments/" TargetMode="External"/><Relationship Id="rId40" Type="http://schemas.openxmlformats.org/officeDocument/2006/relationships/hyperlink" Target="https://www.hillingdon.gov.uk/planning-advice" TargetMode="External"/><Relationship Id="rId45" Type="http://schemas.openxmlformats.org/officeDocument/2006/relationships/hyperlink" Target="https://www.camden.gov.uk/pre-planning-application-advice" TargetMode="External"/><Relationship Id="rId53" Type="http://schemas.openxmlformats.org/officeDocument/2006/relationships/hyperlink" Target="https://www.arun.gov.uk/pre-application-advice/" TargetMode="External"/><Relationship Id="rId5" Type="http://schemas.openxmlformats.org/officeDocument/2006/relationships/hyperlink" Target="https://www.great-yarmouth.gov.uk/article/4597/Pre-application-advice" TargetMode="External"/><Relationship Id="rId15" Type="http://schemas.openxmlformats.org/officeDocument/2006/relationships/hyperlink" Target="https://www.warrington.gov.uk/pre-application-advice" TargetMode="External"/><Relationship Id="rId23" Type="http://schemas.openxmlformats.org/officeDocument/2006/relationships/hyperlink" Target="https://www.westlancs.gov.uk/planning/planning-applications-enforcement/pre-application-advice.aspx" TargetMode="External"/><Relationship Id="rId28" Type="http://schemas.openxmlformats.org/officeDocument/2006/relationships/hyperlink" Target="https://www.london.gov.uk/who-we-are/city-halls-partners/old-oak-and-park-royal-development-corporation-opdc/planning/planning-applications" TargetMode="External"/><Relationship Id="rId36" Type="http://schemas.openxmlformats.org/officeDocument/2006/relationships/hyperlink" Target="https://www.wirral.gov.uk/planning-and-building/planning-permission/applying-planning-permission/pre-application-advice" TargetMode="External"/><Relationship Id="rId49" Type="http://schemas.openxmlformats.org/officeDocument/2006/relationships/hyperlink" Target="https://www.charnwood.gov.uk/pages/pre_application_planning_advice" TargetMode="External"/><Relationship Id="rId10" Type="http://schemas.openxmlformats.org/officeDocument/2006/relationships/hyperlink" Target="https://www.northnorthants.gov.uk/planning-and-building-control/pre-application-advice" TargetMode="External"/><Relationship Id="rId19" Type="http://schemas.openxmlformats.org/officeDocument/2006/relationships/hyperlink" Target="https://www.hyndburnbc.gov.uk/download-package/non-householder-pre-application-advice-and-details-of-charges/" TargetMode="External"/><Relationship Id="rId31" Type="http://schemas.openxmlformats.org/officeDocument/2006/relationships/hyperlink" Target="file:///C:\Downloads\Members%20&amp;%20MeetingsNewsEventsContact%20usCareers" TargetMode="External"/><Relationship Id="rId44" Type="http://schemas.openxmlformats.org/officeDocument/2006/relationships/hyperlink" Target="https://hackney.gov.uk/pre-application" TargetMode="External"/><Relationship Id="rId52" Type="http://schemas.openxmlformats.org/officeDocument/2006/relationships/hyperlink" Target="https://www.easthants.gov.uk/planning-permission/pre-application-planning-advice" TargetMode="External"/><Relationship Id="rId4" Type="http://schemas.openxmlformats.org/officeDocument/2006/relationships/hyperlink" Target="https://www.worcester.gov.uk/planning/planning-advice/pre-application-advice" TargetMode="External"/><Relationship Id="rId9" Type="http://schemas.openxmlformats.org/officeDocument/2006/relationships/hyperlink" Target="https://www.york.gov.uk/downloads/download/798/pre-application-planning-advice" TargetMode="External"/><Relationship Id="rId14" Type="http://schemas.openxmlformats.org/officeDocument/2006/relationships/hyperlink" Target="https://go.walsall.gov.uk/planning_and_building_control/planning_advice_and_assistance" TargetMode="External"/><Relationship Id="rId22" Type="http://schemas.openxmlformats.org/officeDocument/2006/relationships/hyperlink" Target="https://chorley.gov.uk/article/1497/Pre-application-advice" TargetMode="External"/><Relationship Id="rId27" Type="http://schemas.openxmlformats.org/officeDocument/2006/relationships/hyperlink" Target="https://folkestone-hythe.gov.uk/planning/pre-application-advice-service" TargetMode="External"/><Relationship Id="rId30" Type="http://schemas.openxmlformats.org/officeDocument/2006/relationships/hyperlink" Target="https://www.southdowns.gov.uk/planning-applications/advice/fees-pre-application-advice/" TargetMode="External"/><Relationship Id="rId35" Type="http://schemas.openxmlformats.org/officeDocument/2006/relationships/hyperlink" Target="https://www.cornwall.gov.uk/planning-and-building-control/planning-advice-and-guidance/pre-application-advice/" TargetMode="External"/><Relationship Id="rId43" Type="http://schemas.openxmlformats.org/officeDocument/2006/relationships/hyperlink" Target="https://www.rbkc.gov.uk/pdf/Pre-application%20Advice%20Service%20Standard.pdf" TargetMode="External"/><Relationship Id="rId48" Type="http://schemas.openxmlformats.org/officeDocument/2006/relationships/hyperlink" Target="https://www.maldon.gov.uk/info/20046/development_management/9227/planning_advice_and_information" TargetMode="External"/><Relationship Id="rId8" Type="http://schemas.openxmlformats.org/officeDocument/2006/relationships/hyperlink" Target="https://www.cheshireeast.gov.uk/planning/view_a_planning_application/pre-application_advice/pre-application_advice.aspx" TargetMode="External"/><Relationship Id="rId51" Type="http://schemas.openxmlformats.org/officeDocument/2006/relationships/hyperlink" Target="https://www.warwickdc.gov.uk/info/20374/planning_applications/1061/pre-application_advice" TargetMode="External"/><Relationship Id="rId3" Type="http://schemas.openxmlformats.org/officeDocument/2006/relationships/hyperlink" Target="https://www.lincoln.gov.uk/planning/planning-applications/2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62A1-B119-4A07-8F70-B36DE8182881}">
  <dimension ref="A1:AE88"/>
  <sheetViews>
    <sheetView tabSelected="1" zoomScale="70" zoomScaleNormal="70" workbookViewId="0">
      <pane ySplit="1" topLeftCell="A2" activePane="bottomLeft" state="frozen"/>
      <selection pane="bottomLeft" activeCell="F2" sqref="F2:F88"/>
    </sheetView>
  </sheetViews>
  <sheetFormatPr defaultRowHeight="15" customHeight="1" x14ac:dyDescent="0.25"/>
  <cols>
    <col min="1" max="1" width="23.7109375" bestFit="1" customWidth="1"/>
    <col min="3" max="3" width="18.28515625" bestFit="1" customWidth="1"/>
    <col min="4" max="8" width="48" customWidth="1"/>
    <col min="9" max="9" width="40.28515625" customWidth="1"/>
    <col min="10" max="10" width="34.140625" customWidth="1"/>
    <col min="11" max="11" width="36.5703125" customWidth="1"/>
    <col min="12" max="12" width="33.28515625" customWidth="1"/>
    <col min="13" max="13" width="44.28515625" customWidth="1"/>
    <col min="14" max="14" width="29" customWidth="1"/>
    <col min="15" max="15" width="40.28515625" customWidth="1"/>
    <col min="16" max="16" width="35.42578125" customWidth="1"/>
    <col min="17" max="17" width="36.5703125" customWidth="1"/>
    <col min="18" max="18" width="33.85546875" customWidth="1"/>
    <col min="19" max="19" width="44.28515625" customWidth="1"/>
    <col min="20" max="20" width="12.28515625" customWidth="1"/>
    <col min="21" max="22" width="34.5703125" customWidth="1"/>
    <col min="23" max="23" width="6.42578125" bestFit="1" customWidth="1"/>
    <col min="24" max="24" width="21.1406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s="2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25">
      <c r="A2" s="2" t="s">
        <v>18</v>
      </c>
      <c r="B2">
        <v>1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t="s">
        <v>25</v>
      </c>
      <c r="J2" t="s">
        <v>25</v>
      </c>
      <c r="K2" t="s">
        <v>25</v>
      </c>
      <c r="L2" t="s">
        <v>25</v>
      </c>
      <c r="M2" t="s">
        <v>25</v>
      </c>
      <c r="N2" t="s">
        <v>25</v>
      </c>
      <c r="O2" t="s">
        <v>26</v>
      </c>
      <c r="P2" t="s">
        <v>26</v>
      </c>
      <c r="Q2" t="s">
        <v>26</v>
      </c>
      <c r="R2" t="s">
        <v>26</v>
      </c>
      <c r="T2" t="s">
        <v>26</v>
      </c>
      <c r="U2" t="s">
        <v>24</v>
      </c>
      <c r="V2" t="s">
        <v>24</v>
      </c>
      <c r="W2" s="18" t="s">
        <v>27</v>
      </c>
      <c r="X2" s="18" t="s">
        <v>28</v>
      </c>
    </row>
    <row r="3" spans="1:24" x14ac:dyDescent="0.25">
      <c r="A3" s="1" t="s">
        <v>29</v>
      </c>
      <c r="B3">
        <v>2</v>
      </c>
      <c r="C3" t="s">
        <v>19</v>
      </c>
      <c r="D3" t="s">
        <v>30</v>
      </c>
      <c r="E3" s="6" t="s">
        <v>24</v>
      </c>
      <c r="F3" t="s">
        <v>31</v>
      </c>
      <c r="G3" s="6" t="s">
        <v>23</v>
      </c>
      <c r="H3" s="6" t="s">
        <v>24</v>
      </c>
      <c r="I3" t="s">
        <v>32</v>
      </c>
      <c r="J3" t="s">
        <v>33</v>
      </c>
      <c r="K3" t="s">
        <v>34</v>
      </c>
      <c r="L3" t="s">
        <v>34</v>
      </c>
      <c r="M3" t="s">
        <v>35</v>
      </c>
      <c r="O3" t="s">
        <v>36</v>
      </c>
      <c r="P3" t="s">
        <v>36</v>
      </c>
      <c r="Q3" t="s">
        <v>36</v>
      </c>
      <c r="R3" t="s">
        <v>36</v>
      </c>
      <c r="S3" t="s">
        <v>36</v>
      </c>
      <c r="U3" t="s">
        <v>24</v>
      </c>
      <c r="V3" t="s">
        <v>24</v>
      </c>
      <c r="W3" t="s">
        <v>37</v>
      </c>
      <c r="X3" t="s">
        <v>38</v>
      </c>
    </row>
    <row r="4" spans="1:24" x14ac:dyDescent="0.25">
      <c r="A4" s="1" t="s">
        <v>39</v>
      </c>
      <c r="B4">
        <v>3</v>
      </c>
      <c r="C4" t="s">
        <v>19</v>
      </c>
      <c r="D4" t="s">
        <v>30</v>
      </c>
      <c r="E4" s="6" t="s">
        <v>24</v>
      </c>
      <c r="F4" t="s">
        <v>31</v>
      </c>
      <c r="G4" s="6" t="s">
        <v>23</v>
      </c>
      <c r="H4" s="6" t="s">
        <v>21</v>
      </c>
      <c r="I4" t="s">
        <v>40</v>
      </c>
      <c r="J4" t="s">
        <v>41</v>
      </c>
      <c r="K4" t="s">
        <v>42</v>
      </c>
      <c r="L4" t="s">
        <v>43</v>
      </c>
      <c r="M4" t="s">
        <v>44</v>
      </c>
      <c r="N4" t="s">
        <v>45</v>
      </c>
      <c r="O4" t="s">
        <v>36</v>
      </c>
      <c r="P4" t="s">
        <v>36</v>
      </c>
      <c r="Q4" t="s">
        <v>36</v>
      </c>
      <c r="R4" t="s">
        <v>36</v>
      </c>
      <c r="S4" t="s">
        <v>36</v>
      </c>
      <c r="T4" t="s">
        <v>36</v>
      </c>
      <c r="U4" t="s">
        <v>24</v>
      </c>
      <c r="V4" t="s">
        <v>24</v>
      </c>
      <c r="W4" t="s">
        <v>46</v>
      </c>
      <c r="X4" t="s">
        <v>47</v>
      </c>
    </row>
    <row r="5" spans="1:24" x14ac:dyDescent="0.25">
      <c r="A5" s="1" t="s">
        <v>48</v>
      </c>
      <c r="B5">
        <v>4</v>
      </c>
      <c r="C5" t="s">
        <v>19</v>
      </c>
      <c r="D5" t="s">
        <v>30</v>
      </c>
      <c r="E5" s="6" t="s">
        <v>21</v>
      </c>
      <c r="F5" t="s">
        <v>49</v>
      </c>
      <c r="G5" s="6" t="s">
        <v>23</v>
      </c>
      <c r="H5" s="6" t="s">
        <v>24</v>
      </c>
      <c r="I5" t="s">
        <v>50</v>
      </c>
      <c r="J5" t="s">
        <v>51</v>
      </c>
      <c r="K5" t="s">
        <v>52</v>
      </c>
      <c r="L5" t="s">
        <v>52</v>
      </c>
      <c r="M5" t="s">
        <v>53</v>
      </c>
      <c r="O5" t="s">
        <v>36</v>
      </c>
      <c r="P5" t="s">
        <v>36</v>
      </c>
      <c r="Q5" t="s">
        <v>36</v>
      </c>
      <c r="R5" t="s">
        <v>36</v>
      </c>
      <c r="S5" t="s">
        <v>36</v>
      </c>
      <c r="T5" t="s">
        <v>54</v>
      </c>
      <c r="U5" t="s">
        <v>24</v>
      </c>
      <c r="V5" t="s">
        <v>24</v>
      </c>
      <c r="W5" t="s">
        <v>55</v>
      </c>
      <c r="X5" t="s">
        <v>56</v>
      </c>
    </row>
    <row r="6" spans="1:24" x14ac:dyDescent="0.25">
      <c r="A6" s="1" t="s">
        <v>57</v>
      </c>
      <c r="B6">
        <v>5</v>
      </c>
      <c r="C6" t="s">
        <v>19</v>
      </c>
      <c r="D6" t="s">
        <v>20</v>
      </c>
      <c r="E6" s="6" t="s">
        <v>21</v>
      </c>
      <c r="F6" t="s">
        <v>22</v>
      </c>
      <c r="G6" s="6" t="s">
        <v>23</v>
      </c>
      <c r="H6" s="6" t="s">
        <v>24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N6" t="s">
        <v>58</v>
      </c>
      <c r="O6" t="s">
        <v>54</v>
      </c>
      <c r="P6" t="s">
        <v>54</v>
      </c>
      <c r="Q6" t="s">
        <v>54</v>
      </c>
      <c r="R6" t="s">
        <v>54</v>
      </c>
      <c r="S6" t="s">
        <v>54</v>
      </c>
      <c r="T6" t="s">
        <v>54</v>
      </c>
      <c r="U6" t="s">
        <v>21</v>
      </c>
      <c r="V6" t="s">
        <v>24</v>
      </c>
      <c r="W6" t="s">
        <v>59</v>
      </c>
      <c r="X6" t="s">
        <v>28</v>
      </c>
    </row>
    <row r="7" spans="1:24" x14ac:dyDescent="0.25">
      <c r="A7" s="1" t="s">
        <v>60</v>
      </c>
      <c r="B7">
        <v>6</v>
      </c>
      <c r="C7" t="s">
        <v>19</v>
      </c>
      <c r="D7" t="s">
        <v>30</v>
      </c>
      <c r="E7" s="6" t="s">
        <v>24</v>
      </c>
      <c r="F7" t="s">
        <v>22</v>
      </c>
      <c r="G7" s="6" t="s">
        <v>23</v>
      </c>
      <c r="H7" s="6" t="s">
        <v>24</v>
      </c>
      <c r="I7" t="s">
        <v>61</v>
      </c>
      <c r="J7" s="3">
        <v>1250</v>
      </c>
      <c r="K7" t="s">
        <v>62</v>
      </c>
      <c r="L7" s="3">
        <v>3750</v>
      </c>
      <c r="N7" t="s">
        <v>63</v>
      </c>
      <c r="O7" t="s">
        <v>64</v>
      </c>
      <c r="P7" t="s">
        <v>64</v>
      </c>
      <c r="Q7" t="s">
        <v>64</v>
      </c>
      <c r="R7" t="s">
        <v>64</v>
      </c>
      <c r="S7" t="s">
        <v>64</v>
      </c>
      <c r="T7" t="s">
        <v>64</v>
      </c>
      <c r="U7" t="s">
        <v>24</v>
      </c>
      <c r="V7" t="s">
        <v>24</v>
      </c>
      <c r="W7" t="s">
        <v>65</v>
      </c>
      <c r="X7" t="s">
        <v>66</v>
      </c>
    </row>
    <row r="8" spans="1:24" x14ac:dyDescent="0.25">
      <c r="A8" s="1" t="s">
        <v>67</v>
      </c>
      <c r="B8">
        <v>7</v>
      </c>
      <c r="C8" t="s">
        <v>19</v>
      </c>
      <c r="D8" t="s">
        <v>30</v>
      </c>
      <c r="E8" s="6" t="s">
        <v>21</v>
      </c>
      <c r="F8" t="s">
        <v>31</v>
      </c>
      <c r="G8" s="6" t="s">
        <v>23</v>
      </c>
      <c r="H8" s="6" t="s">
        <v>21</v>
      </c>
      <c r="I8" t="s">
        <v>68</v>
      </c>
      <c r="J8" t="s">
        <v>69</v>
      </c>
      <c r="K8" t="s">
        <v>70</v>
      </c>
      <c r="L8" t="s">
        <v>71</v>
      </c>
      <c r="M8" t="s">
        <v>72</v>
      </c>
      <c r="N8" t="s">
        <v>73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24</v>
      </c>
      <c r="V8" t="s">
        <v>24</v>
      </c>
      <c r="W8" t="s">
        <v>75</v>
      </c>
      <c r="X8" t="s">
        <v>76</v>
      </c>
    </row>
    <row r="9" spans="1:24" x14ac:dyDescent="0.25">
      <c r="A9" s="1" t="s">
        <v>77</v>
      </c>
      <c r="B9">
        <v>8</v>
      </c>
      <c r="C9" t="s">
        <v>19</v>
      </c>
      <c r="D9" t="s">
        <v>30</v>
      </c>
      <c r="E9" s="6" t="s">
        <v>24</v>
      </c>
      <c r="F9" t="s">
        <v>22</v>
      </c>
      <c r="G9" s="6" t="s">
        <v>23</v>
      </c>
      <c r="H9" s="6" t="s">
        <v>21</v>
      </c>
      <c r="I9" t="s">
        <v>78</v>
      </c>
      <c r="J9" t="s">
        <v>79</v>
      </c>
      <c r="K9" t="s">
        <v>79</v>
      </c>
      <c r="L9" t="s">
        <v>79</v>
      </c>
      <c r="M9" t="s">
        <v>80</v>
      </c>
      <c r="N9" t="s">
        <v>81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21</v>
      </c>
      <c r="V9" t="s">
        <v>24</v>
      </c>
      <c r="W9" t="s">
        <v>82</v>
      </c>
      <c r="X9" t="s">
        <v>66</v>
      </c>
    </row>
    <row r="10" spans="1:24" x14ac:dyDescent="0.25">
      <c r="A10" s="1" t="s">
        <v>83</v>
      </c>
      <c r="B10">
        <v>9</v>
      </c>
      <c r="C10" t="s">
        <v>84</v>
      </c>
      <c r="D10" t="s">
        <v>85</v>
      </c>
      <c r="E10" s="6" t="s">
        <v>21</v>
      </c>
      <c r="F10" t="s">
        <v>22</v>
      </c>
      <c r="G10" s="6" t="s">
        <v>23</v>
      </c>
      <c r="H10" s="6" t="s">
        <v>21</v>
      </c>
      <c r="I10" t="s">
        <v>86</v>
      </c>
      <c r="J10" t="s">
        <v>87</v>
      </c>
      <c r="K10" t="s">
        <v>88</v>
      </c>
      <c r="L10" t="s">
        <v>88</v>
      </c>
      <c r="M10" t="s">
        <v>89</v>
      </c>
      <c r="N10" t="s">
        <v>90</v>
      </c>
      <c r="O10" t="s">
        <v>36</v>
      </c>
      <c r="P10" t="s">
        <v>36</v>
      </c>
      <c r="Q10" t="s">
        <v>36</v>
      </c>
      <c r="R10" t="s">
        <v>36</v>
      </c>
      <c r="S10" t="s">
        <v>36</v>
      </c>
      <c r="T10" t="s">
        <v>26</v>
      </c>
      <c r="U10" t="s">
        <v>21</v>
      </c>
      <c r="V10" t="s">
        <v>24</v>
      </c>
      <c r="W10" t="s">
        <v>37</v>
      </c>
      <c r="X10" t="s">
        <v>56</v>
      </c>
    </row>
    <row r="11" spans="1:24" x14ac:dyDescent="0.25">
      <c r="A11" s="1" t="s">
        <v>91</v>
      </c>
      <c r="B11">
        <v>10</v>
      </c>
      <c r="C11" t="s">
        <v>84</v>
      </c>
      <c r="D11" t="s">
        <v>30</v>
      </c>
      <c r="E11" s="6" t="s">
        <v>24</v>
      </c>
      <c r="F11" t="s">
        <v>31</v>
      </c>
      <c r="G11" s="6" t="s">
        <v>23</v>
      </c>
      <c r="H11" s="6" t="s">
        <v>24</v>
      </c>
      <c r="I11" s="3" t="s">
        <v>92</v>
      </c>
      <c r="J11" s="3" t="s">
        <v>88</v>
      </c>
      <c r="K11" t="s">
        <v>93</v>
      </c>
      <c r="L11" s="3" t="s">
        <v>94</v>
      </c>
      <c r="M11" s="3" t="s">
        <v>95</v>
      </c>
      <c r="N11" t="s">
        <v>96</v>
      </c>
      <c r="O11" t="s">
        <v>36</v>
      </c>
      <c r="P11" t="s">
        <v>36</v>
      </c>
      <c r="Q11" t="s">
        <v>36</v>
      </c>
      <c r="R11" t="s">
        <v>36</v>
      </c>
      <c r="S11" t="s">
        <v>36</v>
      </c>
      <c r="T11" t="s">
        <v>36</v>
      </c>
      <c r="U11" t="s">
        <v>24</v>
      </c>
      <c r="V11" t="s">
        <v>24</v>
      </c>
      <c r="W11" t="s">
        <v>46</v>
      </c>
      <c r="X11" t="s">
        <v>97</v>
      </c>
    </row>
    <row r="12" spans="1:24" x14ac:dyDescent="0.25">
      <c r="A12" s="1" t="s">
        <v>98</v>
      </c>
      <c r="B12">
        <v>11</v>
      </c>
      <c r="C12" t="s">
        <v>84</v>
      </c>
      <c r="D12" t="s">
        <v>85</v>
      </c>
      <c r="E12" s="6" t="s">
        <v>24</v>
      </c>
      <c r="F12" t="s">
        <v>31</v>
      </c>
      <c r="G12" s="6" t="s">
        <v>23</v>
      </c>
      <c r="H12" s="6" t="s">
        <v>21</v>
      </c>
      <c r="I12" t="s">
        <v>99</v>
      </c>
      <c r="J12" t="s">
        <v>100</v>
      </c>
      <c r="K12" t="s">
        <v>101</v>
      </c>
      <c r="L12" t="s">
        <v>102</v>
      </c>
      <c r="M12" t="s">
        <v>103</v>
      </c>
      <c r="N12" t="s">
        <v>104</v>
      </c>
      <c r="O12" t="s">
        <v>36</v>
      </c>
      <c r="P12" t="s">
        <v>36</v>
      </c>
      <c r="Q12" t="s">
        <v>36</v>
      </c>
      <c r="R12" t="s">
        <v>36</v>
      </c>
      <c r="S12" t="s">
        <v>36</v>
      </c>
      <c r="T12" t="s">
        <v>36</v>
      </c>
      <c r="U12" t="s">
        <v>21</v>
      </c>
      <c r="V12" t="s">
        <v>24</v>
      </c>
      <c r="W12" t="s">
        <v>55</v>
      </c>
      <c r="X12" t="s">
        <v>28</v>
      </c>
    </row>
    <row r="13" spans="1:24" x14ac:dyDescent="0.25">
      <c r="A13" s="1" t="s">
        <v>105</v>
      </c>
      <c r="B13">
        <v>12</v>
      </c>
      <c r="C13" t="s">
        <v>84</v>
      </c>
      <c r="D13" t="s">
        <v>30</v>
      </c>
      <c r="E13" s="6" t="s">
        <v>24</v>
      </c>
      <c r="F13" t="s">
        <v>22</v>
      </c>
      <c r="G13" s="6" t="s">
        <v>23</v>
      </c>
      <c r="H13" s="6" t="s">
        <v>21</v>
      </c>
      <c r="I13" t="s">
        <v>106</v>
      </c>
      <c r="J13" t="s">
        <v>107</v>
      </c>
      <c r="K13" t="s">
        <v>108</v>
      </c>
      <c r="L13" t="s">
        <v>109</v>
      </c>
      <c r="M13" t="s">
        <v>110</v>
      </c>
      <c r="N13" t="s">
        <v>111</v>
      </c>
      <c r="O13" t="s">
        <v>36</v>
      </c>
      <c r="P13" t="s">
        <v>36</v>
      </c>
      <c r="Q13" t="s">
        <v>36</v>
      </c>
      <c r="R13" t="s">
        <v>36</v>
      </c>
      <c r="S13" t="s">
        <v>36</v>
      </c>
      <c r="T13" t="s">
        <v>26</v>
      </c>
      <c r="U13" t="s">
        <v>24</v>
      </c>
      <c r="V13" t="s">
        <v>24</v>
      </c>
      <c r="W13" t="s">
        <v>59</v>
      </c>
      <c r="X13" t="s">
        <v>56</v>
      </c>
    </row>
    <row r="14" spans="1:24" x14ac:dyDescent="0.25">
      <c r="A14" s="1" t="s">
        <v>112</v>
      </c>
      <c r="B14">
        <v>13</v>
      </c>
      <c r="C14" t="s">
        <v>84</v>
      </c>
      <c r="D14" t="s">
        <v>30</v>
      </c>
      <c r="E14" s="6" t="s">
        <v>24</v>
      </c>
      <c r="F14" t="s">
        <v>22</v>
      </c>
      <c r="G14" s="6" t="s">
        <v>23</v>
      </c>
      <c r="H14" s="6" t="s">
        <v>24</v>
      </c>
      <c r="I14" t="s">
        <v>113</v>
      </c>
      <c r="J14" t="s">
        <v>114</v>
      </c>
      <c r="K14" t="s">
        <v>115</v>
      </c>
      <c r="L14" t="s">
        <v>116</v>
      </c>
      <c r="M14" t="s">
        <v>117</v>
      </c>
      <c r="N14" t="s">
        <v>118</v>
      </c>
      <c r="O14" t="s">
        <v>36</v>
      </c>
      <c r="P14" t="s">
        <v>36</v>
      </c>
      <c r="Q14" t="s">
        <v>36</v>
      </c>
      <c r="R14" t="s">
        <v>36</v>
      </c>
      <c r="S14" t="s">
        <v>36</v>
      </c>
      <c r="T14" t="s">
        <v>36</v>
      </c>
      <c r="U14" t="s">
        <v>24</v>
      </c>
      <c r="V14" t="s">
        <v>24</v>
      </c>
      <c r="W14" t="s">
        <v>65</v>
      </c>
      <c r="X14" t="s">
        <v>97</v>
      </c>
    </row>
    <row r="15" spans="1:24" x14ac:dyDescent="0.25">
      <c r="A15" s="1" t="s">
        <v>119</v>
      </c>
      <c r="B15">
        <v>14</v>
      </c>
      <c r="C15" t="s">
        <v>84</v>
      </c>
      <c r="D15" t="s">
        <v>30</v>
      </c>
      <c r="E15" s="6" t="s">
        <v>21</v>
      </c>
      <c r="F15" t="s">
        <v>49</v>
      </c>
      <c r="G15" s="6" t="s">
        <v>23</v>
      </c>
      <c r="H15" s="6" t="s">
        <v>21</v>
      </c>
      <c r="I15" t="s">
        <v>120</v>
      </c>
      <c r="J15" t="s">
        <v>121</v>
      </c>
      <c r="K15" t="s">
        <v>122</v>
      </c>
      <c r="L15" t="s">
        <v>123</v>
      </c>
      <c r="M15" t="s">
        <v>124</v>
      </c>
      <c r="O15" t="s">
        <v>74</v>
      </c>
      <c r="P15" t="s">
        <v>74</v>
      </c>
      <c r="Q15" t="s">
        <v>36</v>
      </c>
      <c r="R15" t="s">
        <v>36</v>
      </c>
      <c r="S15" t="s">
        <v>36</v>
      </c>
      <c r="U15" t="s">
        <v>21</v>
      </c>
      <c r="V15" t="s">
        <v>24</v>
      </c>
      <c r="W15" t="s">
        <v>75</v>
      </c>
      <c r="X15" t="s">
        <v>66</v>
      </c>
    </row>
    <row r="16" spans="1:24" x14ac:dyDescent="0.25">
      <c r="A16" s="1" t="s">
        <v>125</v>
      </c>
      <c r="B16">
        <v>15</v>
      </c>
      <c r="C16" t="s">
        <v>84</v>
      </c>
      <c r="D16" t="s">
        <v>30</v>
      </c>
      <c r="E16" s="6" t="s">
        <v>24</v>
      </c>
      <c r="F16" t="s">
        <v>31</v>
      </c>
      <c r="G16" s="6" t="s">
        <v>23</v>
      </c>
      <c r="H16" s="6" t="s">
        <v>21</v>
      </c>
      <c r="I16" t="s">
        <v>126</v>
      </c>
      <c r="J16" t="s">
        <v>127</v>
      </c>
      <c r="K16" t="s">
        <v>128</v>
      </c>
      <c r="L16" t="s">
        <v>129</v>
      </c>
      <c r="M16" t="s">
        <v>130</v>
      </c>
      <c r="N16" t="s">
        <v>131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21</v>
      </c>
      <c r="V16" t="s">
        <v>24</v>
      </c>
      <c r="W16" t="s">
        <v>82</v>
      </c>
      <c r="X16" t="s">
        <v>132</v>
      </c>
    </row>
    <row r="17" spans="1:26" x14ac:dyDescent="0.25">
      <c r="A17" s="1" t="s">
        <v>133</v>
      </c>
      <c r="B17">
        <v>16</v>
      </c>
      <c r="C17" t="s">
        <v>84</v>
      </c>
      <c r="D17" t="s">
        <v>30</v>
      </c>
      <c r="E17" s="6" t="s">
        <v>24</v>
      </c>
      <c r="F17" t="s">
        <v>22</v>
      </c>
      <c r="G17" s="6" t="s">
        <v>23</v>
      </c>
      <c r="H17" s="6" t="s">
        <v>24</v>
      </c>
      <c r="I17" s="3" t="s">
        <v>134</v>
      </c>
      <c r="J17" t="s">
        <v>135</v>
      </c>
      <c r="K17" t="s">
        <v>136</v>
      </c>
      <c r="L17" t="s">
        <v>136</v>
      </c>
      <c r="M17" t="s">
        <v>137</v>
      </c>
      <c r="N17" t="s">
        <v>138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24</v>
      </c>
      <c r="V17" t="s">
        <v>24</v>
      </c>
      <c r="W17" t="s">
        <v>27</v>
      </c>
      <c r="X17" t="s">
        <v>56</v>
      </c>
    </row>
    <row r="18" spans="1:26" s="4" customFormat="1" x14ac:dyDescent="0.25">
      <c r="A18" s="5" t="s">
        <v>139</v>
      </c>
      <c r="B18" s="4">
        <v>17</v>
      </c>
      <c r="C18" s="4" t="s">
        <v>140</v>
      </c>
      <c r="D18" s="4" t="s">
        <v>141</v>
      </c>
      <c r="E18" s="6" t="s">
        <v>24</v>
      </c>
      <c r="F18" s="4" t="s">
        <v>142</v>
      </c>
      <c r="G18" s="6" t="s">
        <v>23</v>
      </c>
      <c r="H18" s="6" t="s">
        <v>24</v>
      </c>
      <c r="K18" s="4" t="s">
        <v>143</v>
      </c>
      <c r="L18" s="4" t="s">
        <v>143</v>
      </c>
      <c r="M18" s="4" t="s">
        <v>143</v>
      </c>
      <c r="O18" t="s">
        <v>36</v>
      </c>
      <c r="P18" t="s">
        <v>36</v>
      </c>
      <c r="Q18" t="s">
        <v>36</v>
      </c>
      <c r="R18" t="s">
        <v>36</v>
      </c>
      <c r="S18" t="s">
        <v>36</v>
      </c>
      <c r="U18" s="4" t="s">
        <v>21</v>
      </c>
      <c r="V18" t="s">
        <v>24</v>
      </c>
      <c r="W18" s="4" t="s">
        <v>144</v>
      </c>
      <c r="X18" s="4" t="s">
        <v>145</v>
      </c>
      <c r="Y18" s="4" t="s">
        <v>146</v>
      </c>
      <c r="Z18" s="4" t="s">
        <v>147</v>
      </c>
    </row>
    <row r="19" spans="1:26" x14ac:dyDescent="0.25">
      <c r="A19" s="1" t="s">
        <v>148</v>
      </c>
      <c r="B19">
        <v>18</v>
      </c>
      <c r="C19" t="s">
        <v>149</v>
      </c>
      <c r="D19" t="s">
        <v>30</v>
      </c>
      <c r="E19" s="6" t="s">
        <v>24</v>
      </c>
      <c r="F19" t="s">
        <v>22</v>
      </c>
      <c r="G19" s="6" t="s">
        <v>23</v>
      </c>
      <c r="H19" s="6" t="s">
        <v>21</v>
      </c>
      <c r="I19" t="s">
        <v>150</v>
      </c>
      <c r="J19" t="s">
        <v>151</v>
      </c>
      <c r="K19" s="3">
        <v>3783</v>
      </c>
      <c r="L19" s="3">
        <v>3783</v>
      </c>
      <c r="M19" t="s">
        <v>152</v>
      </c>
      <c r="N19" t="s">
        <v>153</v>
      </c>
      <c r="O19" t="s">
        <v>74</v>
      </c>
      <c r="P19" t="s">
        <v>36</v>
      </c>
      <c r="Q19" t="s">
        <v>36</v>
      </c>
      <c r="R19" t="s">
        <v>36</v>
      </c>
      <c r="S19" t="s">
        <v>36</v>
      </c>
      <c r="T19" t="s">
        <v>74</v>
      </c>
      <c r="U19" t="s">
        <v>24</v>
      </c>
      <c r="V19" t="s">
        <v>24</v>
      </c>
      <c r="W19" t="s">
        <v>65</v>
      </c>
      <c r="X19" t="s">
        <v>154</v>
      </c>
    </row>
    <row r="20" spans="1:26" x14ac:dyDescent="0.25">
      <c r="A20" s="1" t="s">
        <v>155</v>
      </c>
      <c r="B20">
        <v>19</v>
      </c>
      <c r="C20" t="s">
        <v>149</v>
      </c>
      <c r="D20" t="s">
        <v>30</v>
      </c>
      <c r="E20" s="6" t="s">
        <v>24</v>
      </c>
      <c r="F20" t="s">
        <v>31</v>
      </c>
      <c r="G20" s="6" t="s">
        <v>23</v>
      </c>
      <c r="H20" s="6" t="s">
        <v>21</v>
      </c>
      <c r="I20" t="s">
        <v>156</v>
      </c>
      <c r="J20" t="s">
        <v>157</v>
      </c>
      <c r="K20" s="3">
        <v>2913</v>
      </c>
      <c r="L20" s="3">
        <v>2913</v>
      </c>
      <c r="M20" t="s">
        <v>158</v>
      </c>
      <c r="N20" t="s">
        <v>159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21</v>
      </c>
      <c r="V20" t="s">
        <v>24</v>
      </c>
      <c r="W20" t="s">
        <v>37</v>
      </c>
      <c r="X20" t="s">
        <v>160</v>
      </c>
    </row>
    <row r="21" spans="1:26" x14ac:dyDescent="0.25">
      <c r="A21" s="1" t="s">
        <v>161</v>
      </c>
      <c r="B21">
        <v>20</v>
      </c>
      <c r="C21" t="s">
        <v>149</v>
      </c>
      <c r="D21" t="s">
        <v>30</v>
      </c>
      <c r="E21" s="6" t="s">
        <v>24</v>
      </c>
      <c r="F21" t="s">
        <v>142</v>
      </c>
      <c r="G21" s="6" t="s">
        <v>23</v>
      </c>
      <c r="H21" s="6" t="s">
        <v>24</v>
      </c>
      <c r="I21" t="s">
        <v>162</v>
      </c>
      <c r="J21" t="s">
        <v>163</v>
      </c>
      <c r="K21" t="s">
        <v>164</v>
      </c>
      <c r="L21" t="s">
        <v>164</v>
      </c>
      <c r="M21" t="s">
        <v>165</v>
      </c>
      <c r="N21" t="s">
        <v>166</v>
      </c>
      <c r="O21" t="s">
        <v>54</v>
      </c>
      <c r="P21" t="s">
        <v>54</v>
      </c>
      <c r="Q21" t="s">
        <v>54</v>
      </c>
      <c r="R21" t="s">
        <v>54</v>
      </c>
      <c r="S21" t="s">
        <v>54</v>
      </c>
      <c r="T21" t="s">
        <v>54</v>
      </c>
      <c r="U21" t="s">
        <v>24</v>
      </c>
      <c r="V21" t="s">
        <v>24</v>
      </c>
      <c r="W21" t="s">
        <v>55</v>
      </c>
      <c r="X21" t="s">
        <v>47</v>
      </c>
    </row>
    <row r="22" spans="1:26" x14ac:dyDescent="0.25">
      <c r="A22" s="1" t="s">
        <v>167</v>
      </c>
      <c r="B22">
        <v>21</v>
      </c>
      <c r="C22" t="s">
        <v>149</v>
      </c>
      <c r="D22" t="s">
        <v>30</v>
      </c>
      <c r="E22" s="6" t="s">
        <v>24</v>
      </c>
      <c r="F22" t="s">
        <v>142</v>
      </c>
      <c r="G22" s="6" t="s">
        <v>23</v>
      </c>
      <c r="H22" s="6" t="s">
        <v>24</v>
      </c>
      <c r="I22" t="s">
        <v>168</v>
      </c>
      <c r="J22" t="s">
        <v>169</v>
      </c>
      <c r="K22" t="s">
        <v>170</v>
      </c>
      <c r="L22" t="s">
        <v>171</v>
      </c>
      <c r="M22" s="3" t="s">
        <v>172</v>
      </c>
      <c r="O22" t="s">
        <v>54</v>
      </c>
      <c r="P22" t="s">
        <v>54</v>
      </c>
      <c r="Q22" t="s">
        <v>54</v>
      </c>
      <c r="R22" t="s">
        <v>54</v>
      </c>
      <c r="S22" t="s">
        <v>54</v>
      </c>
      <c r="T22" t="s">
        <v>54</v>
      </c>
      <c r="U22" t="s">
        <v>24</v>
      </c>
      <c r="V22" t="s">
        <v>24</v>
      </c>
      <c r="W22" t="s">
        <v>46</v>
      </c>
      <c r="X22" t="s">
        <v>173</v>
      </c>
    </row>
    <row r="23" spans="1:26" x14ac:dyDescent="0.25">
      <c r="A23" s="1" t="s">
        <v>174</v>
      </c>
      <c r="B23">
        <v>22</v>
      </c>
      <c r="C23" t="s">
        <v>19</v>
      </c>
      <c r="D23" t="s">
        <v>30</v>
      </c>
      <c r="E23" s="6" t="s">
        <v>24</v>
      </c>
      <c r="F23" t="s">
        <v>49</v>
      </c>
      <c r="G23" s="6" t="s">
        <v>23</v>
      </c>
      <c r="H23" s="6" t="s">
        <v>21</v>
      </c>
      <c r="I23" t="s">
        <v>175</v>
      </c>
      <c r="J23" t="s">
        <v>176</v>
      </c>
      <c r="K23" t="s">
        <v>177</v>
      </c>
      <c r="L23" t="s">
        <v>177</v>
      </c>
      <c r="M23" t="s">
        <v>178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U23" t="s">
        <v>24</v>
      </c>
      <c r="V23" t="s">
        <v>24</v>
      </c>
      <c r="W23" t="s">
        <v>37</v>
      </c>
      <c r="X23" t="s">
        <v>28</v>
      </c>
      <c r="Y23" s="15"/>
    </row>
    <row r="24" spans="1:26" x14ac:dyDescent="0.25">
      <c r="A24" s="1" t="s">
        <v>179</v>
      </c>
      <c r="B24">
        <v>23</v>
      </c>
      <c r="C24" t="s">
        <v>19</v>
      </c>
      <c r="D24" t="s">
        <v>30</v>
      </c>
      <c r="E24" s="6" t="s">
        <v>24</v>
      </c>
      <c r="F24" t="s">
        <v>22</v>
      </c>
      <c r="G24" s="6" t="s">
        <v>23</v>
      </c>
      <c r="H24" s="6" t="s">
        <v>24</v>
      </c>
      <c r="I24" t="s">
        <v>180</v>
      </c>
      <c r="J24" s="3" t="s">
        <v>181</v>
      </c>
      <c r="K24" t="s">
        <v>182</v>
      </c>
      <c r="L24" s="3" t="s">
        <v>183</v>
      </c>
      <c r="M24" t="s">
        <v>184</v>
      </c>
      <c r="N24" t="s">
        <v>185</v>
      </c>
      <c r="O24" t="s">
        <v>186</v>
      </c>
      <c r="P24" t="s">
        <v>186</v>
      </c>
      <c r="Q24" t="s">
        <v>186</v>
      </c>
      <c r="R24" t="s">
        <v>186</v>
      </c>
      <c r="S24" t="s">
        <v>186</v>
      </c>
      <c r="T24" t="s">
        <v>186</v>
      </c>
      <c r="U24" t="s">
        <v>24</v>
      </c>
      <c r="V24" t="s">
        <v>24</v>
      </c>
      <c r="W24" t="s">
        <v>37</v>
      </c>
      <c r="X24" t="s">
        <v>187</v>
      </c>
      <c r="Y24" s="15"/>
    </row>
    <row r="25" spans="1:26" x14ac:dyDescent="0.25">
      <c r="A25" s="1" t="s">
        <v>188</v>
      </c>
      <c r="B25">
        <v>24</v>
      </c>
      <c r="C25" t="s">
        <v>19</v>
      </c>
      <c r="D25" t="s">
        <v>30</v>
      </c>
      <c r="E25" s="6" t="s">
        <v>24</v>
      </c>
      <c r="F25" t="s">
        <v>22</v>
      </c>
      <c r="G25" s="6" t="s">
        <v>23</v>
      </c>
      <c r="H25" s="6" t="s">
        <v>21</v>
      </c>
      <c r="I25" t="s">
        <v>189</v>
      </c>
      <c r="J25" t="s">
        <v>190</v>
      </c>
      <c r="K25" s="3">
        <v>1050</v>
      </c>
      <c r="L25" s="3">
        <v>1050</v>
      </c>
      <c r="M25" s="3" t="s">
        <v>191</v>
      </c>
      <c r="N25" t="s">
        <v>192</v>
      </c>
      <c r="O25" t="s">
        <v>26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24</v>
      </c>
      <c r="V25" t="s">
        <v>24</v>
      </c>
      <c r="W25" t="s">
        <v>37</v>
      </c>
      <c r="X25" t="s">
        <v>66</v>
      </c>
      <c r="Y25" s="15"/>
    </row>
    <row r="26" spans="1:26" x14ac:dyDescent="0.25">
      <c r="A26" s="1" t="s">
        <v>193</v>
      </c>
      <c r="B26">
        <v>25</v>
      </c>
      <c r="C26" t="s">
        <v>19</v>
      </c>
      <c r="D26" t="s">
        <v>30</v>
      </c>
      <c r="E26" s="6" t="s">
        <v>24</v>
      </c>
      <c r="F26" t="s">
        <v>142</v>
      </c>
      <c r="G26" s="6" t="s">
        <v>23</v>
      </c>
      <c r="H26" s="6" t="s">
        <v>21</v>
      </c>
      <c r="I26" t="s">
        <v>194</v>
      </c>
      <c r="J26" t="s">
        <v>195</v>
      </c>
      <c r="K26" t="s">
        <v>196</v>
      </c>
      <c r="L26" t="s">
        <v>196</v>
      </c>
      <c r="M26" t="s">
        <v>197</v>
      </c>
      <c r="N26" t="s">
        <v>198</v>
      </c>
      <c r="O26" t="s">
        <v>74</v>
      </c>
      <c r="P26" t="s">
        <v>36</v>
      </c>
      <c r="Q26" t="s">
        <v>36</v>
      </c>
      <c r="R26" t="s">
        <v>36</v>
      </c>
      <c r="S26" t="s">
        <v>36</v>
      </c>
      <c r="T26" t="s">
        <v>74</v>
      </c>
      <c r="U26" t="s">
        <v>24</v>
      </c>
      <c r="V26" t="s">
        <v>24</v>
      </c>
      <c r="W26" t="s">
        <v>37</v>
      </c>
      <c r="X26" t="s">
        <v>66</v>
      </c>
      <c r="Y26" s="15"/>
    </row>
    <row r="27" spans="1:26" x14ac:dyDescent="0.25">
      <c r="A27" s="1" t="s">
        <v>199</v>
      </c>
      <c r="B27">
        <v>26</v>
      </c>
      <c r="C27" t="s">
        <v>19</v>
      </c>
      <c r="D27" t="s">
        <v>30</v>
      </c>
      <c r="E27" s="6" t="s">
        <v>21</v>
      </c>
      <c r="F27" t="s">
        <v>49</v>
      </c>
      <c r="G27" s="6" t="s">
        <v>23</v>
      </c>
      <c r="H27" s="6" t="s">
        <v>24</v>
      </c>
      <c r="I27" t="s">
        <v>200</v>
      </c>
      <c r="J27" t="s">
        <v>88</v>
      </c>
      <c r="K27" s="3" t="s">
        <v>94</v>
      </c>
      <c r="L27" s="3" t="s">
        <v>94</v>
      </c>
      <c r="M27" t="s">
        <v>201</v>
      </c>
      <c r="O27" t="s">
        <v>36</v>
      </c>
      <c r="P27" t="s">
        <v>36</v>
      </c>
      <c r="Q27" t="s">
        <v>36</v>
      </c>
      <c r="R27" t="s">
        <v>36</v>
      </c>
      <c r="S27" t="s">
        <v>36</v>
      </c>
      <c r="U27" t="s">
        <v>24</v>
      </c>
      <c r="V27" t="s">
        <v>24</v>
      </c>
      <c r="W27" t="s">
        <v>37</v>
      </c>
      <c r="X27" t="s">
        <v>47</v>
      </c>
      <c r="Y27" s="15"/>
    </row>
    <row r="28" spans="1:26" x14ac:dyDescent="0.25">
      <c r="A28" s="1" t="s">
        <v>202</v>
      </c>
      <c r="B28">
        <v>27</v>
      </c>
      <c r="C28" t="s">
        <v>19</v>
      </c>
      <c r="D28" t="s">
        <v>30</v>
      </c>
      <c r="E28" s="6" t="s">
        <v>24</v>
      </c>
      <c r="F28" t="s">
        <v>203</v>
      </c>
      <c r="G28" s="6" t="s">
        <v>23</v>
      </c>
      <c r="H28" s="6" t="s">
        <v>24</v>
      </c>
      <c r="I28" t="s">
        <v>204</v>
      </c>
      <c r="J28" t="s">
        <v>205</v>
      </c>
      <c r="K28" t="s">
        <v>206</v>
      </c>
      <c r="L28" t="s">
        <v>206</v>
      </c>
      <c r="M28" t="s">
        <v>207</v>
      </c>
      <c r="N28" t="s">
        <v>208</v>
      </c>
      <c r="O28" t="s">
        <v>74</v>
      </c>
      <c r="P28" t="s">
        <v>36</v>
      </c>
      <c r="Q28" t="s">
        <v>36</v>
      </c>
      <c r="R28" t="s">
        <v>36</v>
      </c>
      <c r="S28" t="s">
        <v>36</v>
      </c>
      <c r="T28" t="s">
        <v>74</v>
      </c>
      <c r="U28" t="s">
        <v>21</v>
      </c>
      <c r="V28" t="s">
        <v>24</v>
      </c>
      <c r="W28" t="s">
        <v>37</v>
      </c>
      <c r="X28" t="s">
        <v>66</v>
      </c>
      <c r="Y28" s="15"/>
    </row>
    <row r="29" spans="1:26" x14ac:dyDescent="0.25">
      <c r="A29" s="1" t="s">
        <v>209</v>
      </c>
      <c r="B29">
        <v>28</v>
      </c>
      <c r="C29" t="s">
        <v>19</v>
      </c>
      <c r="D29" t="s">
        <v>30</v>
      </c>
      <c r="E29" s="6" t="s">
        <v>24</v>
      </c>
      <c r="F29" t="s">
        <v>49</v>
      </c>
      <c r="G29" s="6" t="s">
        <v>23</v>
      </c>
      <c r="H29" s="6" t="s">
        <v>21</v>
      </c>
      <c r="I29" t="s">
        <v>210</v>
      </c>
      <c r="J29" t="s">
        <v>211</v>
      </c>
      <c r="K29" s="3" t="s">
        <v>212</v>
      </c>
      <c r="L29" s="3" t="s">
        <v>212</v>
      </c>
      <c r="M29" t="s">
        <v>213</v>
      </c>
      <c r="N29" t="s">
        <v>214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21</v>
      </c>
      <c r="V29" t="s">
        <v>24</v>
      </c>
      <c r="W29" t="s">
        <v>37</v>
      </c>
      <c r="X29" t="s">
        <v>97</v>
      </c>
      <c r="Y29" s="15"/>
    </row>
    <row r="30" spans="1:26" x14ac:dyDescent="0.25">
      <c r="A30" s="1" t="s">
        <v>215</v>
      </c>
      <c r="B30">
        <v>29</v>
      </c>
      <c r="C30" t="s">
        <v>19</v>
      </c>
      <c r="D30" t="s">
        <v>30</v>
      </c>
      <c r="E30" s="6" t="s">
        <v>24</v>
      </c>
      <c r="F30" t="s">
        <v>31</v>
      </c>
      <c r="G30" s="6" t="s">
        <v>23</v>
      </c>
      <c r="H30" s="6" t="s">
        <v>24</v>
      </c>
      <c r="I30" t="s">
        <v>216</v>
      </c>
      <c r="J30" t="s">
        <v>217</v>
      </c>
      <c r="K30" t="s">
        <v>218</v>
      </c>
      <c r="L30" t="s">
        <v>218</v>
      </c>
      <c r="M30" t="s">
        <v>219</v>
      </c>
      <c r="N30" t="s">
        <v>219</v>
      </c>
      <c r="O30" t="s">
        <v>36</v>
      </c>
      <c r="P30" t="s">
        <v>36</v>
      </c>
      <c r="Q30" t="s">
        <v>36</v>
      </c>
      <c r="R30" t="s">
        <v>36</v>
      </c>
      <c r="S30" t="s">
        <v>36</v>
      </c>
      <c r="T30" t="s">
        <v>36</v>
      </c>
      <c r="U30" t="s">
        <v>21</v>
      </c>
      <c r="V30" t="s">
        <v>24</v>
      </c>
      <c r="W30" t="s">
        <v>37</v>
      </c>
      <c r="X30" t="s">
        <v>28</v>
      </c>
      <c r="Y30" s="15"/>
    </row>
    <row r="31" spans="1:26" x14ac:dyDescent="0.25">
      <c r="A31" s="1" t="s">
        <v>220</v>
      </c>
      <c r="B31">
        <v>30</v>
      </c>
      <c r="C31" t="s">
        <v>19</v>
      </c>
      <c r="D31" t="s">
        <v>30</v>
      </c>
      <c r="E31" s="6" t="s">
        <v>21</v>
      </c>
      <c r="F31" t="s">
        <v>221</v>
      </c>
      <c r="G31" s="6" t="s">
        <v>23</v>
      </c>
      <c r="H31" s="6" t="s">
        <v>24</v>
      </c>
      <c r="I31" t="s">
        <v>222</v>
      </c>
      <c r="J31" t="s">
        <v>223</v>
      </c>
      <c r="K31" s="3" t="s">
        <v>224</v>
      </c>
      <c r="L31" s="3" t="s">
        <v>225</v>
      </c>
      <c r="M31" t="s">
        <v>226</v>
      </c>
      <c r="O31" t="s">
        <v>74</v>
      </c>
      <c r="P31" t="s">
        <v>36</v>
      </c>
      <c r="Q31" t="s">
        <v>36</v>
      </c>
      <c r="R31" t="s">
        <v>36</v>
      </c>
      <c r="S31" t="s">
        <v>36</v>
      </c>
      <c r="T31" t="s">
        <v>36</v>
      </c>
      <c r="U31" t="s">
        <v>21</v>
      </c>
      <c r="V31" t="s">
        <v>24</v>
      </c>
      <c r="W31" t="s">
        <v>37</v>
      </c>
      <c r="X31" t="s">
        <v>187</v>
      </c>
      <c r="Y31" s="15"/>
    </row>
    <row r="32" spans="1:26" x14ac:dyDescent="0.25">
      <c r="A32" s="1" t="s">
        <v>227</v>
      </c>
      <c r="B32">
        <v>31</v>
      </c>
      <c r="C32" t="s">
        <v>19</v>
      </c>
      <c r="D32" t="s">
        <v>30</v>
      </c>
      <c r="E32" s="6" t="s">
        <v>24</v>
      </c>
      <c r="F32" t="s">
        <v>22</v>
      </c>
      <c r="G32" s="6" t="s">
        <v>23</v>
      </c>
      <c r="H32" s="6" t="s">
        <v>24</v>
      </c>
      <c r="I32" t="s">
        <v>228</v>
      </c>
      <c r="J32" s="3">
        <v>2000</v>
      </c>
      <c r="K32" s="3">
        <v>3000</v>
      </c>
      <c r="L32" s="3">
        <v>3000</v>
      </c>
      <c r="M32" s="3" t="s">
        <v>229</v>
      </c>
      <c r="O32" t="s">
        <v>36</v>
      </c>
      <c r="P32" t="s">
        <v>36</v>
      </c>
      <c r="Q32" t="s">
        <v>36</v>
      </c>
      <c r="R32" t="s">
        <v>36</v>
      </c>
      <c r="S32" t="s">
        <v>36</v>
      </c>
      <c r="U32" t="s">
        <v>24</v>
      </c>
      <c r="V32" t="s">
        <v>24</v>
      </c>
      <c r="W32" t="s">
        <v>37</v>
      </c>
      <c r="X32" t="s">
        <v>160</v>
      </c>
      <c r="Y32" s="15"/>
    </row>
    <row r="33" spans="1:25" x14ac:dyDescent="0.25">
      <c r="A33" s="1" t="s">
        <v>230</v>
      </c>
      <c r="B33">
        <v>32</v>
      </c>
      <c r="C33" t="s">
        <v>19</v>
      </c>
      <c r="D33" t="s">
        <v>30</v>
      </c>
      <c r="E33" s="6" t="s">
        <v>24</v>
      </c>
      <c r="F33" t="s">
        <v>231</v>
      </c>
      <c r="G33" s="6" t="s">
        <v>23</v>
      </c>
      <c r="H33" s="6" t="s">
        <v>24</v>
      </c>
      <c r="I33" t="s">
        <v>232</v>
      </c>
      <c r="J33" t="s">
        <v>233</v>
      </c>
      <c r="K33" s="3" t="s">
        <v>234</v>
      </c>
      <c r="L33" s="3" t="s">
        <v>234</v>
      </c>
      <c r="M33" s="3" t="s">
        <v>234</v>
      </c>
      <c r="N33" t="s">
        <v>235</v>
      </c>
      <c r="O33" t="s">
        <v>36</v>
      </c>
      <c r="P33" t="s">
        <v>36</v>
      </c>
      <c r="Q33" t="s">
        <v>36</v>
      </c>
      <c r="R33" t="s">
        <v>36</v>
      </c>
      <c r="S33" t="s">
        <v>36</v>
      </c>
      <c r="T33" t="s">
        <v>36</v>
      </c>
      <c r="U33" t="s">
        <v>24</v>
      </c>
      <c r="V33" t="s">
        <v>24</v>
      </c>
      <c r="W33" t="s">
        <v>37</v>
      </c>
      <c r="X33" t="s">
        <v>160</v>
      </c>
      <c r="Y33" s="15"/>
    </row>
    <row r="34" spans="1:25" x14ac:dyDescent="0.25">
      <c r="A34" s="1" t="s">
        <v>236</v>
      </c>
      <c r="B34">
        <v>33</v>
      </c>
      <c r="C34" t="s">
        <v>19</v>
      </c>
      <c r="D34" t="s">
        <v>30</v>
      </c>
      <c r="E34" s="6" t="s">
        <v>24</v>
      </c>
      <c r="F34" t="s">
        <v>49</v>
      </c>
      <c r="G34" s="6" t="s">
        <v>23</v>
      </c>
      <c r="H34" s="6" t="s">
        <v>21</v>
      </c>
      <c r="I34" t="s">
        <v>237</v>
      </c>
      <c r="J34" t="s">
        <v>225</v>
      </c>
      <c r="K34" s="3" t="s">
        <v>238</v>
      </c>
      <c r="L34" s="3" t="s">
        <v>238</v>
      </c>
      <c r="M34" s="3" t="s">
        <v>238</v>
      </c>
      <c r="N34" s="3" t="s">
        <v>239</v>
      </c>
      <c r="O34" t="s">
        <v>36</v>
      </c>
      <c r="P34" t="s">
        <v>36</v>
      </c>
      <c r="Q34" t="s">
        <v>36</v>
      </c>
      <c r="R34" t="s">
        <v>36</v>
      </c>
      <c r="S34" t="s">
        <v>36</v>
      </c>
      <c r="T34" t="s">
        <v>36</v>
      </c>
      <c r="U34" t="s">
        <v>24</v>
      </c>
      <c r="V34" t="s">
        <v>24</v>
      </c>
      <c r="W34" t="s">
        <v>37</v>
      </c>
      <c r="X34" t="s">
        <v>160</v>
      </c>
      <c r="Y34" s="15"/>
    </row>
    <row r="35" spans="1:25" x14ac:dyDescent="0.25">
      <c r="A35" s="1" t="s">
        <v>240</v>
      </c>
      <c r="B35">
        <v>34</v>
      </c>
      <c r="C35" t="s">
        <v>19</v>
      </c>
      <c r="D35" t="s">
        <v>30</v>
      </c>
      <c r="E35" s="6" t="s">
        <v>24</v>
      </c>
      <c r="F35" t="s">
        <v>31</v>
      </c>
      <c r="G35" s="6" t="s">
        <v>23</v>
      </c>
      <c r="H35" s="6" t="s">
        <v>21</v>
      </c>
      <c r="I35" t="s">
        <v>241</v>
      </c>
      <c r="J35" t="s">
        <v>242</v>
      </c>
      <c r="K35" s="3" t="s">
        <v>243</v>
      </c>
      <c r="L35" s="3" t="s">
        <v>243</v>
      </c>
      <c r="M35" s="3" t="s">
        <v>244</v>
      </c>
      <c r="N35" s="3" t="s">
        <v>245</v>
      </c>
      <c r="O35" t="s">
        <v>74</v>
      </c>
      <c r="P35" t="s">
        <v>36</v>
      </c>
      <c r="Q35" t="s">
        <v>36</v>
      </c>
      <c r="R35" t="s">
        <v>36</v>
      </c>
      <c r="S35" t="s">
        <v>74</v>
      </c>
      <c r="T35" t="s">
        <v>74</v>
      </c>
      <c r="U35" t="s">
        <v>21</v>
      </c>
      <c r="V35" t="s">
        <v>24</v>
      </c>
      <c r="W35" t="s">
        <v>82</v>
      </c>
      <c r="X35" t="s">
        <v>246</v>
      </c>
      <c r="Y35" s="15"/>
    </row>
    <row r="36" spans="1:25" x14ac:dyDescent="0.25">
      <c r="A36" s="1" t="s">
        <v>247</v>
      </c>
      <c r="B36">
        <v>35</v>
      </c>
      <c r="C36" t="s">
        <v>19</v>
      </c>
      <c r="D36" t="s">
        <v>30</v>
      </c>
      <c r="E36" s="6" t="s">
        <v>24</v>
      </c>
      <c r="F36" t="s">
        <v>31</v>
      </c>
      <c r="G36" s="6" t="s">
        <v>23</v>
      </c>
      <c r="H36" s="6" t="s">
        <v>21</v>
      </c>
      <c r="I36" s="7" t="s">
        <v>248</v>
      </c>
      <c r="J36" t="s">
        <v>249</v>
      </c>
      <c r="K36" s="3" t="s">
        <v>250</v>
      </c>
      <c r="L36" s="3" t="s">
        <v>250</v>
      </c>
      <c r="M36" s="3" t="s">
        <v>251</v>
      </c>
      <c r="N36" t="s">
        <v>252</v>
      </c>
      <c r="O36" t="s">
        <v>36</v>
      </c>
      <c r="P36" t="s">
        <v>36</v>
      </c>
      <c r="T36" t="s">
        <v>36</v>
      </c>
      <c r="U36" t="s">
        <v>24</v>
      </c>
      <c r="V36" t="s">
        <v>24</v>
      </c>
      <c r="W36" t="s">
        <v>82</v>
      </c>
      <c r="X36" t="s">
        <v>246</v>
      </c>
      <c r="Y36" s="15"/>
    </row>
    <row r="37" spans="1:25" x14ac:dyDescent="0.25">
      <c r="A37" s="1" t="s">
        <v>253</v>
      </c>
      <c r="B37">
        <v>36</v>
      </c>
      <c r="C37" t="s">
        <v>19</v>
      </c>
      <c r="D37" t="s">
        <v>30</v>
      </c>
      <c r="E37" s="6" t="s">
        <v>24</v>
      </c>
      <c r="F37" t="s">
        <v>49</v>
      </c>
      <c r="G37" s="10" t="s">
        <v>254</v>
      </c>
      <c r="H37" s="6" t="s">
        <v>21</v>
      </c>
      <c r="I37" t="s">
        <v>255</v>
      </c>
      <c r="J37" t="s">
        <v>256</v>
      </c>
      <c r="K37" s="3" t="s">
        <v>257</v>
      </c>
      <c r="L37" s="3" t="s">
        <v>257</v>
      </c>
      <c r="M37" s="3" t="s">
        <v>201</v>
      </c>
      <c r="N37" s="3" t="s">
        <v>258</v>
      </c>
      <c r="O37" t="s">
        <v>74</v>
      </c>
      <c r="P37" t="s">
        <v>74</v>
      </c>
      <c r="Q37" t="s">
        <v>36</v>
      </c>
      <c r="R37" t="s">
        <v>36</v>
      </c>
      <c r="S37" t="s">
        <v>74</v>
      </c>
      <c r="T37" t="s">
        <v>74</v>
      </c>
      <c r="U37" t="s">
        <v>24</v>
      </c>
      <c r="V37" t="s">
        <v>24</v>
      </c>
      <c r="W37" t="s">
        <v>82</v>
      </c>
      <c r="X37" t="s">
        <v>259</v>
      </c>
      <c r="Y37" s="15"/>
    </row>
    <row r="38" spans="1:25" x14ac:dyDescent="0.25">
      <c r="A38" s="1" t="s">
        <v>260</v>
      </c>
      <c r="B38">
        <v>37</v>
      </c>
      <c r="C38" t="s">
        <v>19</v>
      </c>
      <c r="D38" t="s">
        <v>30</v>
      </c>
      <c r="E38" s="6" t="s">
        <v>24</v>
      </c>
      <c r="F38" t="s">
        <v>22</v>
      </c>
      <c r="G38" s="6" t="s">
        <v>23</v>
      </c>
      <c r="H38" s="6" t="s">
        <v>21</v>
      </c>
      <c r="I38" t="s">
        <v>261</v>
      </c>
      <c r="J38" s="3">
        <v>1800</v>
      </c>
      <c r="K38" s="3" t="s">
        <v>262</v>
      </c>
      <c r="L38" s="3">
        <v>2400</v>
      </c>
      <c r="M38" s="3" t="s">
        <v>263</v>
      </c>
      <c r="O38" t="s">
        <v>74</v>
      </c>
      <c r="P38" t="s">
        <v>36</v>
      </c>
      <c r="Q38" t="s">
        <v>36</v>
      </c>
      <c r="R38" t="s">
        <v>36</v>
      </c>
      <c r="S38" t="s">
        <v>74</v>
      </c>
      <c r="U38" t="s">
        <v>24</v>
      </c>
      <c r="V38" t="s">
        <v>24</v>
      </c>
      <c r="W38" t="s">
        <v>82</v>
      </c>
      <c r="X38" t="s">
        <v>259</v>
      </c>
      <c r="Y38" s="15"/>
    </row>
    <row r="39" spans="1:25" x14ac:dyDescent="0.25">
      <c r="A39" s="1" t="s">
        <v>264</v>
      </c>
      <c r="B39">
        <v>38</v>
      </c>
      <c r="C39" t="s">
        <v>19</v>
      </c>
      <c r="D39" t="s">
        <v>30</v>
      </c>
      <c r="E39" s="6" t="s">
        <v>24</v>
      </c>
      <c r="F39" t="s">
        <v>49</v>
      </c>
      <c r="G39" s="10" t="s">
        <v>254</v>
      </c>
      <c r="H39" s="6" t="s">
        <v>21</v>
      </c>
      <c r="I39" t="s">
        <v>265</v>
      </c>
      <c r="J39" t="s">
        <v>266</v>
      </c>
      <c r="K39" s="3" t="s">
        <v>267</v>
      </c>
      <c r="L39" t="s">
        <v>267</v>
      </c>
      <c r="M39" s="3" t="s">
        <v>266</v>
      </c>
      <c r="O39" t="s">
        <v>74</v>
      </c>
      <c r="P39" t="s">
        <v>36</v>
      </c>
      <c r="Q39" t="s">
        <v>36</v>
      </c>
      <c r="R39" t="s">
        <v>36</v>
      </c>
      <c r="S39" t="s">
        <v>74</v>
      </c>
      <c r="U39" t="s">
        <v>21</v>
      </c>
      <c r="V39" t="s">
        <v>24</v>
      </c>
      <c r="W39" t="s">
        <v>82</v>
      </c>
      <c r="X39" t="s">
        <v>259</v>
      </c>
      <c r="Y39" s="15"/>
    </row>
    <row r="40" spans="1:25" x14ac:dyDescent="0.25">
      <c r="A40" s="1" t="s">
        <v>268</v>
      </c>
      <c r="B40">
        <v>39</v>
      </c>
      <c r="C40" t="s">
        <v>19</v>
      </c>
      <c r="D40" t="s">
        <v>85</v>
      </c>
      <c r="E40" s="6" t="s">
        <v>24</v>
      </c>
      <c r="F40" t="s">
        <v>49</v>
      </c>
      <c r="G40" s="6" t="s">
        <v>23</v>
      </c>
      <c r="H40" s="6" t="s">
        <v>21</v>
      </c>
      <c r="I40" t="s">
        <v>269</v>
      </c>
      <c r="J40" s="3" t="s">
        <v>270</v>
      </c>
      <c r="K40" s="3" t="s">
        <v>271</v>
      </c>
      <c r="L40" t="s">
        <v>271</v>
      </c>
      <c r="M40" t="s">
        <v>272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U40" t="s">
        <v>21</v>
      </c>
      <c r="V40" t="s">
        <v>24</v>
      </c>
      <c r="W40" t="s">
        <v>82</v>
      </c>
      <c r="X40" t="s">
        <v>259</v>
      </c>
      <c r="Y40" s="15"/>
    </row>
    <row r="41" spans="1:25" x14ac:dyDescent="0.25">
      <c r="A41" s="8" t="s">
        <v>273</v>
      </c>
      <c r="B41">
        <v>40</v>
      </c>
      <c r="C41" t="s">
        <v>19</v>
      </c>
      <c r="D41" t="s">
        <v>30</v>
      </c>
      <c r="E41" s="6" t="s">
        <v>21</v>
      </c>
      <c r="F41" t="s">
        <v>22</v>
      </c>
      <c r="G41" s="6" t="s">
        <v>23</v>
      </c>
      <c r="H41" s="6" t="s">
        <v>24</v>
      </c>
      <c r="I41" t="s">
        <v>274</v>
      </c>
      <c r="J41" t="s">
        <v>275</v>
      </c>
      <c r="K41" t="s">
        <v>275</v>
      </c>
      <c r="L41" t="s">
        <v>275</v>
      </c>
      <c r="M41" t="s">
        <v>275</v>
      </c>
      <c r="P41" t="s">
        <v>186</v>
      </c>
      <c r="Q41" t="s">
        <v>186</v>
      </c>
      <c r="R41" t="s">
        <v>186</v>
      </c>
      <c r="S41" t="s">
        <v>186</v>
      </c>
      <c r="U41" t="s">
        <v>24</v>
      </c>
      <c r="V41" t="s">
        <v>24</v>
      </c>
      <c r="W41" t="s">
        <v>82</v>
      </c>
      <c r="X41" t="s">
        <v>56</v>
      </c>
      <c r="Y41" s="15"/>
    </row>
    <row r="42" spans="1:25" x14ac:dyDescent="0.25">
      <c r="A42" s="1" t="s">
        <v>276</v>
      </c>
      <c r="B42">
        <v>41</v>
      </c>
      <c r="C42" t="s">
        <v>19</v>
      </c>
      <c r="D42" t="s">
        <v>30</v>
      </c>
      <c r="E42" s="6" t="s">
        <v>24</v>
      </c>
      <c r="F42" t="s">
        <v>22</v>
      </c>
      <c r="G42" s="10" t="s">
        <v>254</v>
      </c>
      <c r="H42" s="6" t="s">
        <v>21</v>
      </c>
      <c r="I42" t="s">
        <v>277</v>
      </c>
      <c r="J42" s="3" t="s">
        <v>278</v>
      </c>
      <c r="K42" s="3" t="s">
        <v>279</v>
      </c>
      <c r="L42" t="s">
        <v>280</v>
      </c>
      <c r="M42" s="3" t="s">
        <v>281</v>
      </c>
      <c r="N42" s="3" t="s">
        <v>282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24</v>
      </c>
      <c r="V42" t="s">
        <v>24</v>
      </c>
      <c r="W42" t="s">
        <v>82</v>
      </c>
      <c r="X42" t="s">
        <v>56</v>
      </c>
      <c r="Y42" s="15"/>
    </row>
    <row r="43" spans="1:25" x14ac:dyDescent="0.25">
      <c r="A43" s="1" t="s">
        <v>283</v>
      </c>
      <c r="B43">
        <v>42</v>
      </c>
      <c r="C43" t="s">
        <v>19</v>
      </c>
      <c r="D43" t="s">
        <v>30</v>
      </c>
      <c r="E43" s="6" t="s">
        <v>24</v>
      </c>
      <c r="F43" t="s">
        <v>22</v>
      </c>
      <c r="G43" s="6" t="s">
        <v>23</v>
      </c>
      <c r="H43" s="6" t="s">
        <v>24</v>
      </c>
      <c r="I43" s="3" t="s">
        <v>284</v>
      </c>
      <c r="J43" s="3">
        <v>3718</v>
      </c>
      <c r="K43" s="3">
        <v>5304</v>
      </c>
      <c r="L43" s="3">
        <v>5304</v>
      </c>
      <c r="O43" t="s">
        <v>36</v>
      </c>
      <c r="P43" t="s">
        <v>36</v>
      </c>
      <c r="Q43" t="s">
        <v>36</v>
      </c>
      <c r="R43" t="s">
        <v>36</v>
      </c>
      <c r="U43" t="s">
        <v>24</v>
      </c>
      <c r="V43" t="s">
        <v>24</v>
      </c>
      <c r="W43" t="s">
        <v>82</v>
      </c>
      <c r="X43" t="s">
        <v>132</v>
      </c>
      <c r="Y43" s="15"/>
    </row>
    <row r="44" spans="1:25" x14ac:dyDescent="0.25">
      <c r="A44" s="1" t="s">
        <v>285</v>
      </c>
      <c r="B44">
        <v>43</v>
      </c>
      <c r="C44" t="s">
        <v>19</v>
      </c>
      <c r="D44" t="s">
        <v>30</v>
      </c>
      <c r="E44" s="6" t="s">
        <v>24</v>
      </c>
      <c r="F44" t="s">
        <v>31</v>
      </c>
      <c r="G44" s="6" t="s">
        <v>23</v>
      </c>
      <c r="H44" s="6" t="s">
        <v>21</v>
      </c>
      <c r="I44" t="s">
        <v>286</v>
      </c>
      <c r="J44" s="3" t="s">
        <v>287</v>
      </c>
      <c r="K44" s="3" t="s">
        <v>288</v>
      </c>
      <c r="L44" t="s">
        <v>289</v>
      </c>
      <c r="M44" t="s">
        <v>290</v>
      </c>
      <c r="N44" t="s">
        <v>291</v>
      </c>
      <c r="O44" t="s">
        <v>74</v>
      </c>
      <c r="P44" t="s">
        <v>36</v>
      </c>
      <c r="Q44" t="s">
        <v>36</v>
      </c>
      <c r="R44" t="s">
        <v>36</v>
      </c>
      <c r="T44" t="s">
        <v>26</v>
      </c>
      <c r="U44" t="s">
        <v>24</v>
      </c>
      <c r="V44" t="s">
        <v>24</v>
      </c>
      <c r="W44" t="s">
        <v>82</v>
      </c>
      <c r="X44" t="s">
        <v>76</v>
      </c>
      <c r="Y44" s="15"/>
    </row>
    <row r="45" spans="1:25" x14ac:dyDescent="0.25">
      <c r="A45" s="1" t="s">
        <v>292</v>
      </c>
      <c r="B45">
        <v>44</v>
      </c>
      <c r="C45" t="s">
        <v>19</v>
      </c>
      <c r="D45" t="s">
        <v>30</v>
      </c>
      <c r="E45" s="6" t="s">
        <v>21</v>
      </c>
      <c r="F45" t="s">
        <v>49</v>
      </c>
      <c r="G45" s="6" t="s">
        <v>23</v>
      </c>
      <c r="H45" s="6" t="s">
        <v>21</v>
      </c>
      <c r="I45" t="s">
        <v>293</v>
      </c>
      <c r="J45" s="3" t="s">
        <v>294</v>
      </c>
      <c r="K45" s="3" t="s">
        <v>295</v>
      </c>
      <c r="L45" s="3" t="s">
        <v>295</v>
      </c>
      <c r="M45" s="3" t="s">
        <v>296</v>
      </c>
      <c r="O45" t="s">
        <v>74</v>
      </c>
      <c r="P45" t="s">
        <v>36</v>
      </c>
      <c r="Q45" t="s">
        <v>36</v>
      </c>
      <c r="R45" t="s">
        <v>36</v>
      </c>
      <c r="S45" t="s">
        <v>74</v>
      </c>
      <c r="U45" t="s">
        <v>24</v>
      </c>
      <c r="V45" t="s">
        <v>24</v>
      </c>
      <c r="W45" t="s">
        <v>82</v>
      </c>
      <c r="X45" t="s">
        <v>76</v>
      </c>
      <c r="Y45" s="15"/>
    </row>
    <row r="46" spans="1:25" x14ac:dyDescent="0.25">
      <c r="A46" s="1" t="s">
        <v>297</v>
      </c>
      <c r="B46">
        <v>45</v>
      </c>
      <c r="C46" t="s">
        <v>19</v>
      </c>
      <c r="D46" t="s">
        <v>30</v>
      </c>
      <c r="E46" s="6" t="s">
        <v>24</v>
      </c>
      <c r="F46" t="s">
        <v>49</v>
      </c>
      <c r="G46" s="6" t="s">
        <v>23</v>
      </c>
      <c r="H46" s="6" t="s">
        <v>21</v>
      </c>
      <c r="I46" t="s">
        <v>298</v>
      </c>
      <c r="J46" s="3" t="s">
        <v>299</v>
      </c>
      <c r="K46" s="3" t="s">
        <v>300</v>
      </c>
      <c r="L46" t="s">
        <v>301</v>
      </c>
      <c r="M46" t="s">
        <v>302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U46" t="s">
        <v>21</v>
      </c>
      <c r="V46" t="s">
        <v>24</v>
      </c>
      <c r="W46" t="s">
        <v>82</v>
      </c>
      <c r="X46" t="s">
        <v>76</v>
      </c>
      <c r="Y46" s="15"/>
    </row>
    <row r="47" spans="1:25" ht="45" x14ac:dyDescent="0.25">
      <c r="A47" s="9" t="s">
        <v>303</v>
      </c>
      <c r="B47">
        <v>46</v>
      </c>
      <c r="C47" t="s">
        <v>304</v>
      </c>
      <c r="D47" t="s">
        <v>20</v>
      </c>
      <c r="E47" s="6" t="s">
        <v>24</v>
      </c>
      <c r="F47" t="s">
        <v>22</v>
      </c>
      <c r="G47" s="6" t="s">
        <v>23</v>
      </c>
      <c r="H47" s="6" t="s">
        <v>24</v>
      </c>
      <c r="I47" t="s">
        <v>25</v>
      </c>
      <c r="J47" t="s">
        <v>25</v>
      </c>
      <c r="K47" t="s">
        <v>25</v>
      </c>
      <c r="L47" t="s">
        <v>25</v>
      </c>
      <c r="M47" t="s">
        <v>25</v>
      </c>
      <c r="N47" t="s">
        <v>25</v>
      </c>
      <c r="O47" t="s">
        <v>36</v>
      </c>
      <c r="P47" t="s">
        <v>36</v>
      </c>
      <c r="Q47" t="s">
        <v>36</v>
      </c>
      <c r="R47" t="s">
        <v>36</v>
      </c>
      <c r="S47" t="s">
        <v>36</v>
      </c>
      <c r="T47" t="s">
        <v>36</v>
      </c>
      <c r="U47" t="s">
        <v>24</v>
      </c>
      <c r="V47" t="s">
        <v>24</v>
      </c>
      <c r="W47" t="s">
        <v>144</v>
      </c>
      <c r="X47" t="s">
        <v>305</v>
      </c>
      <c r="Y47" t="s">
        <v>145</v>
      </c>
    </row>
    <row r="48" spans="1:25" ht="30" x14ac:dyDescent="0.25">
      <c r="A48" s="9" t="s">
        <v>306</v>
      </c>
      <c r="B48">
        <v>47</v>
      </c>
      <c r="C48" t="s">
        <v>304</v>
      </c>
      <c r="D48" t="s">
        <v>30</v>
      </c>
      <c r="E48" s="6" t="s">
        <v>21</v>
      </c>
      <c r="F48" t="s">
        <v>22</v>
      </c>
      <c r="G48" s="6" t="s">
        <v>23</v>
      </c>
      <c r="H48" s="6" t="s">
        <v>24</v>
      </c>
      <c r="I48" t="s">
        <v>307</v>
      </c>
      <c r="J48" s="3" t="s">
        <v>308</v>
      </c>
      <c r="K48" s="3" t="s">
        <v>309</v>
      </c>
      <c r="L48" t="s">
        <v>310</v>
      </c>
      <c r="M48" t="s">
        <v>311</v>
      </c>
      <c r="N48" t="s">
        <v>312</v>
      </c>
      <c r="O48" t="s">
        <v>54</v>
      </c>
      <c r="P48" t="s">
        <v>54</v>
      </c>
      <c r="Q48" t="s">
        <v>54</v>
      </c>
      <c r="R48" t="s">
        <v>54</v>
      </c>
      <c r="S48" t="s">
        <v>54</v>
      </c>
      <c r="T48" t="s">
        <v>54</v>
      </c>
      <c r="U48" t="s">
        <v>24</v>
      </c>
      <c r="V48" t="s">
        <v>24</v>
      </c>
      <c r="W48" t="s">
        <v>144</v>
      </c>
      <c r="X48" t="s">
        <v>145</v>
      </c>
    </row>
    <row r="49" spans="1:31" x14ac:dyDescent="0.25">
      <c r="A49" s="1" t="s">
        <v>313</v>
      </c>
      <c r="B49">
        <v>48</v>
      </c>
      <c r="C49" t="s">
        <v>314</v>
      </c>
      <c r="D49" t="s">
        <v>315</v>
      </c>
      <c r="E49" t="s">
        <v>24</v>
      </c>
      <c r="F49" t="s">
        <v>22</v>
      </c>
      <c r="G49" t="s">
        <v>315</v>
      </c>
      <c r="H49" t="s">
        <v>315</v>
      </c>
      <c r="I49" t="s">
        <v>315</v>
      </c>
      <c r="J49" t="s">
        <v>315</v>
      </c>
      <c r="K49" t="s">
        <v>315</v>
      </c>
      <c r="L49" t="s">
        <v>315</v>
      </c>
      <c r="M49" t="s">
        <v>315</v>
      </c>
      <c r="N49" t="s">
        <v>315</v>
      </c>
      <c r="O49" t="s">
        <v>315</v>
      </c>
      <c r="P49" t="s">
        <v>315</v>
      </c>
      <c r="Q49" t="s">
        <v>315</v>
      </c>
      <c r="R49" t="s">
        <v>315</v>
      </c>
      <c r="S49" t="s">
        <v>315</v>
      </c>
      <c r="T49" t="s">
        <v>315</v>
      </c>
      <c r="U49" t="s">
        <v>315</v>
      </c>
      <c r="V49" t="s">
        <v>315</v>
      </c>
      <c r="W49" t="s">
        <v>27</v>
      </c>
      <c r="X49" t="s">
        <v>187</v>
      </c>
      <c r="Y49" t="s">
        <v>316</v>
      </c>
    </row>
    <row r="50" spans="1:31" x14ac:dyDescent="0.25">
      <c r="A50" s="1" t="s">
        <v>317</v>
      </c>
      <c r="B50">
        <v>49</v>
      </c>
      <c r="C50" t="s">
        <v>314</v>
      </c>
      <c r="D50" t="s">
        <v>30</v>
      </c>
      <c r="E50" s="6" t="s">
        <v>21</v>
      </c>
      <c r="F50" t="s">
        <v>31</v>
      </c>
      <c r="G50" s="10" t="s">
        <v>254</v>
      </c>
      <c r="H50" s="6" t="s">
        <v>21</v>
      </c>
      <c r="I50" t="s">
        <v>318</v>
      </c>
      <c r="J50" t="s">
        <v>319</v>
      </c>
      <c r="K50" t="s">
        <v>320</v>
      </c>
      <c r="L50" t="s">
        <v>321</v>
      </c>
      <c r="M50" t="s">
        <v>322</v>
      </c>
      <c r="N50" t="s">
        <v>323</v>
      </c>
      <c r="O50" t="s">
        <v>74</v>
      </c>
      <c r="P50" t="s">
        <v>36</v>
      </c>
      <c r="Q50" t="s">
        <v>36</v>
      </c>
      <c r="R50" t="s">
        <v>36</v>
      </c>
      <c r="S50" t="s">
        <v>36</v>
      </c>
      <c r="T50" t="s">
        <v>74</v>
      </c>
      <c r="U50" t="s">
        <v>24</v>
      </c>
      <c r="V50" t="s">
        <v>24</v>
      </c>
      <c r="W50" t="s">
        <v>82</v>
      </c>
      <c r="X50" t="s">
        <v>187</v>
      </c>
      <c r="Y50" t="s">
        <v>324</v>
      </c>
      <c r="Z50" t="s">
        <v>325</v>
      </c>
      <c r="AA50" t="s">
        <v>28</v>
      </c>
      <c r="AB50" t="s">
        <v>316</v>
      </c>
      <c r="AC50" t="s">
        <v>132</v>
      </c>
      <c r="AD50" t="s">
        <v>326</v>
      </c>
      <c r="AE50" t="s">
        <v>66</v>
      </c>
    </row>
    <row r="51" spans="1:31" x14ac:dyDescent="0.25">
      <c r="A51" s="1" t="s">
        <v>327</v>
      </c>
      <c r="B51">
        <v>50</v>
      </c>
      <c r="C51" t="s">
        <v>314</v>
      </c>
      <c r="D51" t="s">
        <v>20</v>
      </c>
      <c r="E51" s="6" t="s">
        <v>24</v>
      </c>
      <c r="F51" t="s">
        <v>221</v>
      </c>
      <c r="G51" s="6" t="s">
        <v>23</v>
      </c>
      <c r="H51" s="6" t="s">
        <v>24</v>
      </c>
      <c r="I51" t="s">
        <v>328</v>
      </c>
      <c r="O51" t="s">
        <v>54</v>
      </c>
      <c r="U51" t="s">
        <v>24</v>
      </c>
      <c r="V51" t="s">
        <v>24</v>
      </c>
      <c r="W51" t="s">
        <v>75</v>
      </c>
      <c r="X51" t="s">
        <v>56</v>
      </c>
      <c r="Y51" t="s">
        <v>316</v>
      </c>
      <c r="Z51" t="s">
        <v>76</v>
      </c>
    </row>
    <row r="52" spans="1:31" x14ac:dyDescent="0.25">
      <c r="A52" s="1" t="s">
        <v>329</v>
      </c>
      <c r="B52">
        <v>51</v>
      </c>
      <c r="C52" t="s">
        <v>314</v>
      </c>
      <c r="D52" t="s">
        <v>30</v>
      </c>
      <c r="E52" s="6" t="s">
        <v>24</v>
      </c>
      <c r="F52" t="s">
        <v>142</v>
      </c>
      <c r="G52" s="6" t="s">
        <v>23</v>
      </c>
      <c r="H52" s="6" t="s">
        <v>21</v>
      </c>
      <c r="I52" t="s">
        <v>330</v>
      </c>
      <c r="J52" t="s">
        <v>331</v>
      </c>
      <c r="K52" t="s">
        <v>331</v>
      </c>
      <c r="L52" t="s">
        <v>331</v>
      </c>
      <c r="N52" t="s">
        <v>332</v>
      </c>
      <c r="O52" t="s">
        <v>74</v>
      </c>
      <c r="P52" t="s">
        <v>74</v>
      </c>
      <c r="Q52" t="s">
        <v>74</v>
      </c>
      <c r="R52" t="s">
        <v>74</v>
      </c>
      <c r="T52" t="s">
        <v>74</v>
      </c>
      <c r="U52" t="s">
        <v>24</v>
      </c>
      <c r="V52" t="s">
        <v>24</v>
      </c>
      <c r="W52" t="s">
        <v>59</v>
      </c>
      <c r="X52" t="s">
        <v>187</v>
      </c>
      <c r="Y52" t="s">
        <v>56</v>
      </c>
      <c r="Z52" t="s">
        <v>160</v>
      </c>
    </row>
    <row r="53" spans="1:31" x14ac:dyDescent="0.25">
      <c r="A53" s="1" t="s">
        <v>333</v>
      </c>
      <c r="B53">
        <v>52</v>
      </c>
      <c r="C53" t="s">
        <v>84</v>
      </c>
      <c r="D53" t="s">
        <v>30</v>
      </c>
      <c r="E53" s="6" t="s">
        <v>21</v>
      </c>
      <c r="F53" t="s">
        <v>49</v>
      </c>
      <c r="G53" s="6" t="s">
        <v>23</v>
      </c>
      <c r="H53" s="6" t="s">
        <v>21</v>
      </c>
      <c r="I53" t="s">
        <v>334</v>
      </c>
      <c r="J53" t="s">
        <v>335</v>
      </c>
      <c r="K53" t="s">
        <v>336</v>
      </c>
      <c r="L53" t="s">
        <v>336</v>
      </c>
      <c r="M53" t="s">
        <v>337</v>
      </c>
      <c r="N53" t="s">
        <v>338</v>
      </c>
      <c r="O53" t="s">
        <v>74</v>
      </c>
      <c r="P53" t="s">
        <v>36</v>
      </c>
      <c r="Q53" t="s">
        <v>36</v>
      </c>
      <c r="R53" t="s">
        <v>36</v>
      </c>
      <c r="S53" t="s">
        <v>74</v>
      </c>
      <c r="T53" t="s">
        <v>74</v>
      </c>
      <c r="U53" t="s">
        <v>21</v>
      </c>
      <c r="V53" t="s">
        <v>24</v>
      </c>
      <c r="W53" t="s">
        <v>37</v>
      </c>
      <c r="X53" t="s">
        <v>154</v>
      </c>
    </row>
    <row r="54" spans="1:31" x14ac:dyDescent="0.25">
      <c r="A54" s="1" t="s">
        <v>339</v>
      </c>
      <c r="B54">
        <v>53</v>
      </c>
      <c r="C54" t="s">
        <v>84</v>
      </c>
      <c r="D54" t="s">
        <v>30</v>
      </c>
      <c r="E54" s="6" t="s">
        <v>24</v>
      </c>
      <c r="F54" t="s">
        <v>22</v>
      </c>
      <c r="G54" s="6" t="s">
        <v>23</v>
      </c>
      <c r="H54" s="6" t="s">
        <v>24</v>
      </c>
      <c r="I54" t="s">
        <v>340</v>
      </c>
      <c r="J54" t="s">
        <v>341</v>
      </c>
      <c r="K54" t="s">
        <v>163</v>
      </c>
      <c r="L54" t="s">
        <v>164</v>
      </c>
      <c r="M54" t="s">
        <v>342</v>
      </c>
      <c r="N54" t="s">
        <v>343</v>
      </c>
      <c r="O54" t="s">
        <v>36</v>
      </c>
      <c r="P54" t="s">
        <v>36</v>
      </c>
      <c r="Q54" t="s">
        <v>36</v>
      </c>
      <c r="R54" t="s">
        <v>36</v>
      </c>
      <c r="S54" t="s">
        <v>36</v>
      </c>
      <c r="T54" t="s">
        <v>54</v>
      </c>
      <c r="U54" t="s">
        <v>21</v>
      </c>
      <c r="V54" t="s">
        <v>24</v>
      </c>
      <c r="W54" t="s">
        <v>46</v>
      </c>
      <c r="X54" t="s">
        <v>173</v>
      </c>
    </row>
    <row r="55" spans="1:31" x14ac:dyDescent="0.25">
      <c r="A55" s="1" t="s">
        <v>344</v>
      </c>
      <c r="B55">
        <v>54</v>
      </c>
      <c r="C55" t="s">
        <v>84</v>
      </c>
      <c r="D55" t="s">
        <v>30</v>
      </c>
      <c r="E55" s="6" t="s">
        <v>21</v>
      </c>
      <c r="F55" t="s">
        <v>22</v>
      </c>
      <c r="G55" s="6" t="s">
        <v>23</v>
      </c>
      <c r="H55" s="6" t="s">
        <v>21</v>
      </c>
      <c r="I55" t="s">
        <v>345</v>
      </c>
      <c r="J55" t="s">
        <v>346</v>
      </c>
      <c r="K55" t="s">
        <v>347</v>
      </c>
      <c r="L55" t="s">
        <v>348</v>
      </c>
      <c r="M55" t="s">
        <v>349</v>
      </c>
      <c r="O55" t="s">
        <v>74</v>
      </c>
      <c r="P55" t="s">
        <v>36</v>
      </c>
      <c r="Q55" t="s">
        <v>36</v>
      </c>
      <c r="R55" t="s">
        <v>36</v>
      </c>
      <c r="S55" t="s">
        <v>36</v>
      </c>
      <c r="U55" t="s">
        <v>24</v>
      </c>
      <c r="V55" t="s">
        <v>24</v>
      </c>
      <c r="W55" t="s">
        <v>55</v>
      </c>
      <c r="X55" t="s">
        <v>56</v>
      </c>
    </row>
    <row r="56" spans="1:31" x14ac:dyDescent="0.25">
      <c r="A56" s="1" t="s">
        <v>350</v>
      </c>
      <c r="B56">
        <v>55</v>
      </c>
      <c r="C56" t="s">
        <v>84</v>
      </c>
      <c r="D56" t="s">
        <v>30</v>
      </c>
      <c r="E56" s="6" t="s">
        <v>24</v>
      </c>
      <c r="F56" t="s">
        <v>31</v>
      </c>
      <c r="G56" s="6" t="s">
        <v>23</v>
      </c>
      <c r="H56" s="6" t="s">
        <v>21</v>
      </c>
      <c r="I56" t="s">
        <v>351</v>
      </c>
      <c r="J56" t="s">
        <v>352</v>
      </c>
      <c r="K56" t="s">
        <v>353</v>
      </c>
      <c r="L56" t="s">
        <v>354</v>
      </c>
      <c r="M56" t="s">
        <v>355</v>
      </c>
      <c r="O56" t="s">
        <v>74</v>
      </c>
      <c r="P56" t="s">
        <v>36</v>
      </c>
      <c r="Q56" t="s">
        <v>36</v>
      </c>
      <c r="R56" t="s">
        <v>36</v>
      </c>
      <c r="S56" t="s">
        <v>36</v>
      </c>
      <c r="U56" t="s">
        <v>21</v>
      </c>
      <c r="V56" t="s">
        <v>24</v>
      </c>
      <c r="W56" t="s">
        <v>59</v>
      </c>
      <c r="X56" t="s">
        <v>305</v>
      </c>
    </row>
    <row r="57" spans="1:31" x14ac:dyDescent="0.25">
      <c r="A57" s="1" t="s">
        <v>356</v>
      </c>
      <c r="B57">
        <v>56</v>
      </c>
      <c r="C57" t="s">
        <v>84</v>
      </c>
      <c r="D57" t="s">
        <v>85</v>
      </c>
      <c r="E57" s="6" t="s">
        <v>21</v>
      </c>
      <c r="F57" t="s">
        <v>31</v>
      </c>
      <c r="G57" s="6" t="s">
        <v>23</v>
      </c>
      <c r="H57" s="6" t="s">
        <v>21</v>
      </c>
      <c r="I57" s="3" t="s">
        <v>357</v>
      </c>
      <c r="J57" t="s">
        <v>358</v>
      </c>
      <c r="K57" t="s">
        <v>359</v>
      </c>
      <c r="L57" t="s">
        <v>360</v>
      </c>
      <c r="M57" t="s">
        <v>361</v>
      </c>
      <c r="N57" t="s">
        <v>362</v>
      </c>
      <c r="O57" t="s">
        <v>74</v>
      </c>
      <c r="P57" t="s">
        <v>74</v>
      </c>
      <c r="Q57" t="s">
        <v>74</v>
      </c>
      <c r="R57" t="s">
        <v>36</v>
      </c>
      <c r="S57" t="s">
        <v>74</v>
      </c>
      <c r="T57" t="s">
        <v>26</v>
      </c>
      <c r="U57" t="s">
        <v>21</v>
      </c>
      <c r="V57" t="s">
        <v>24</v>
      </c>
      <c r="W57" t="s">
        <v>65</v>
      </c>
      <c r="X57" t="s">
        <v>66</v>
      </c>
    </row>
    <row r="58" spans="1:31" ht="15.4" customHeight="1" x14ac:dyDescent="0.25">
      <c r="A58" s="1" t="s">
        <v>363</v>
      </c>
      <c r="B58">
        <v>57</v>
      </c>
      <c r="C58" t="s">
        <v>84</v>
      </c>
      <c r="D58" t="s">
        <v>141</v>
      </c>
      <c r="E58" s="6" t="s">
        <v>24</v>
      </c>
      <c r="F58" t="s">
        <v>22</v>
      </c>
      <c r="G58" s="6" t="s">
        <v>23</v>
      </c>
      <c r="H58" s="6" t="s">
        <v>24</v>
      </c>
      <c r="J58" t="s">
        <v>364</v>
      </c>
      <c r="K58" t="s">
        <v>365</v>
      </c>
      <c r="L58" t="s">
        <v>365</v>
      </c>
      <c r="M58" t="s">
        <v>366</v>
      </c>
      <c r="N58" t="s">
        <v>367</v>
      </c>
      <c r="P58" t="s">
        <v>54</v>
      </c>
      <c r="Q58" t="s">
        <v>54</v>
      </c>
      <c r="R58" t="s">
        <v>54</v>
      </c>
      <c r="S58" t="s">
        <v>54</v>
      </c>
      <c r="T58" t="s">
        <v>54</v>
      </c>
      <c r="U58" t="s">
        <v>24</v>
      </c>
      <c r="V58" t="s">
        <v>24</v>
      </c>
      <c r="W58" t="s">
        <v>75</v>
      </c>
      <c r="X58" t="s">
        <v>368</v>
      </c>
    </row>
    <row r="59" spans="1:31" x14ac:dyDescent="0.25">
      <c r="A59" s="1" t="s">
        <v>369</v>
      </c>
      <c r="B59">
        <v>58</v>
      </c>
      <c r="C59" t="s">
        <v>84</v>
      </c>
      <c r="D59" t="s">
        <v>30</v>
      </c>
      <c r="E59" s="6" t="s">
        <v>24</v>
      </c>
      <c r="F59" t="s">
        <v>31</v>
      </c>
      <c r="G59" s="6" t="s">
        <v>23</v>
      </c>
      <c r="H59" s="6" t="s">
        <v>21</v>
      </c>
      <c r="I59" t="s">
        <v>370</v>
      </c>
      <c r="J59" t="s">
        <v>371</v>
      </c>
      <c r="K59" t="s">
        <v>372</v>
      </c>
      <c r="L59" t="s">
        <v>373</v>
      </c>
      <c r="M59" t="s">
        <v>374</v>
      </c>
      <c r="N59" t="s">
        <v>375</v>
      </c>
      <c r="O59" t="s">
        <v>74</v>
      </c>
      <c r="P59" t="s">
        <v>36</v>
      </c>
      <c r="Q59" t="s">
        <v>36</v>
      </c>
      <c r="R59" t="s">
        <v>36</v>
      </c>
      <c r="S59" t="s">
        <v>36</v>
      </c>
      <c r="T59" t="s">
        <v>54</v>
      </c>
      <c r="U59" t="s">
        <v>21</v>
      </c>
      <c r="V59" t="s">
        <v>24</v>
      </c>
      <c r="W59" t="s">
        <v>82</v>
      </c>
      <c r="X59" t="s">
        <v>376</v>
      </c>
    </row>
    <row r="60" spans="1:31" x14ac:dyDescent="0.25">
      <c r="A60" s="1" t="s">
        <v>377</v>
      </c>
      <c r="B60">
        <v>59</v>
      </c>
      <c r="C60" t="s">
        <v>84</v>
      </c>
      <c r="D60" t="s">
        <v>30</v>
      </c>
      <c r="E60" s="6" t="s">
        <v>24</v>
      </c>
      <c r="F60" t="s">
        <v>203</v>
      </c>
      <c r="G60" s="6" t="s">
        <v>23</v>
      </c>
      <c r="H60" s="6" t="s">
        <v>21</v>
      </c>
      <c r="I60" t="s">
        <v>378</v>
      </c>
      <c r="J60" t="s">
        <v>379</v>
      </c>
      <c r="K60" t="s">
        <v>380</v>
      </c>
      <c r="L60" t="s">
        <v>381</v>
      </c>
      <c r="M60" t="s">
        <v>382</v>
      </c>
      <c r="N60" t="s">
        <v>383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21</v>
      </c>
      <c r="V60" t="s">
        <v>24</v>
      </c>
      <c r="W60" t="s">
        <v>27</v>
      </c>
      <c r="X60" t="s">
        <v>316</v>
      </c>
    </row>
    <row r="61" spans="1:31" x14ac:dyDescent="0.25">
      <c r="A61" s="1" t="s">
        <v>384</v>
      </c>
      <c r="B61">
        <v>60</v>
      </c>
      <c r="C61" t="s">
        <v>149</v>
      </c>
      <c r="D61" t="s">
        <v>85</v>
      </c>
      <c r="E61" s="6" t="s">
        <v>24</v>
      </c>
      <c r="F61" t="s">
        <v>22</v>
      </c>
      <c r="G61" s="6" t="s">
        <v>23</v>
      </c>
      <c r="H61" s="6" t="s">
        <v>21</v>
      </c>
      <c r="J61" t="s">
        <v>385</v>
      </c>
      <c r="K61" t="s">
        <v>386</v>
      </c>
      <c r="L61" t="s">
        <v>387</v>
      </c>
      <c r="M61" t="s">
        <v>388</v>
      </c>
      <c r="P61" t="s">
        <v>74</v>
      </c>
      <c r="Q61" t="s">
        <v>74</v>
      </c>
      <c r="R61" t="s">
        <v>74</v>
      </c>
      <c r="S61" t="s">
        <v>74</v>
      </c>
      <c r="U61" t="s">
        <v>21</v>
      </c>
      <c r="V61" t="s">
        <v>24</v>
      </c>
      <c r="W61" t="s">
        <v>65</v>
      </c>
      <c r="X61" t="s">
        <v>28</v>
      </c>
    </row>
    <row r="62" spans="1:31" x14ac:dyDescent="0.25">
      <c r="A62" s="1" t="s">
        <v>389</v>
      </c>
      <c r="B62">
        <v>61</v>
      </c>
      <c r="C62" t="s">
        <v>149</v>
      </c>
      <c r="D62" t="s">
        <v>85</v>
      </c>
      <c r="E62" s="6" t="s">
        <v>24</v>
      </c>
      <c r="F62" t="s">
        <v>31</v>
      </c>
      <c r="G62" s="6" t="s">
        <v>23</v>
      </c>
      <c r="H62" s="6" t="s">
        <v>21</v>
      </c>
      <c r="I62" t="s">
        <v>390</v>
      </c>
      <c r="J62" t="s">
        <v>391</v>
      </c>
      <c r="K62" t="s">
        <v>392</v>
      </c>
      <c r="L62" t="s">
        <v>393</v>
      </c>
      <c r="M62" t="s">
        <v>394</v>
      </c>
      <c r="N62" t="s">
        <v>395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21</v>
      </c>
      <c r="V62" t="s">
        <v>24</v>
      </c>
      <c r="W62" t="s">
        <v>37</v>
      </c>
      <c r="X62" t="s">
        <v>173</v>
      </c>
    </row>
    <row r="63" spans="1:31" x14ac:dyDescent="0.25">
      <c r="A63" s="1" t="s">
        <v>396</v>
      </c>
      <c r="B63">
        <v>62</v>
      </c>
      <c r="C63" t="s">
        <v>149</v>
      </c>
      <c r="D63" t="s">
        <v>30</v>
      </c>
      <c r="E63" s="6" t="s">
        <v>21</v>
      </c>
      <c r="F63" t="s">
        <v>31</v>
      </c>
      <c r="G63" s="6" t="s">
        <v>23</v>
      </c>
      <c r="H63" s="6" t="s">
        <v>24</v>
      </c>
      <c r="I63" s="3" t="s">
        <v>397</v>
      </c>
      <c r="J63" t="s">
        <v>398</v>
      </c>
      <c r="K63" t="s">
        <v>399</v>
      </c>
      <c r="L63" t="s">
        <v>399</v>
      </c>
      <c r="M63" t="s">
        <v>400</v>
      </c>
      <c r="N63" t="s">
        <v>401</v>
      </c>
      <c r="O63" t="s">
        <v>74</v>
      </c>
      <c r="P63" t="s">
        <v>36</v>
      </c>
      <c r="Q63" t="s">
        <v>36</v>
      </c>
      <c r="R63" t="s">
        <v>36</v>
      </c>
      <c r="S63" t="s">
        <v>36</v>
      </c>
      <c r="T63" t="s">
        <v>36</v>
      </c>
      <c r="U63" t="s">
        <v>21</v>
      </c>
      <c r="V63" t="s">
        <v>24</v>
      </c>
      <c r="W63" t="s">
        <v>55</v>
      </c>
      <c r="X63" t="s">
        <v>154</v>
      </c>
    </row>
    <row r="64" spans="1:31" x14ac:dyDescent="0.25">
      <c r="A64" s="1" t="s">
        <v>402</v>
      </c>
      <c r="B64">
        <v>63</v>
      </c>
      <c r="C64" t="s">
        <v>149</v>
      </c>
      <c r="D64" t="s">
        <v>30</v>
      </c>
      <c r="E64" s="6" t="s">
        <v>24</v>
      </c>
      <c r="F64" t="s">
        <v>31</v>
      </c>
      <c r="G64" s="6" t="s">
        <v>23</v>
      </c>
      <c r="H64" s="6" t="s">
        <v>24</v>
      </c>
      <c r="I64" t="s">
        <v>403</v>
      </c>
      <c r="J64" t="s">
        <v>404</v>
      </c>
      <c r="K64" t="s">
        <v>405</v>
      </c>
      <c r="L64" t="s">
        <v>406</v>
      </c>
      <c r="M64" t="s">
        <v>407</v>
      </c>
      <c r="N64" t="s">
        <v>408</v>
      </c>
      <c r="O64" t="s">
        <v>36</v>
      </c>
      <c r="P64" t="s">
        <v>36</v>
      </c>
      <c r="Q64" t="s">
        <v>36</v>
      </c>
      <c r="R64" t="s">
        <v>36</v>
      </c>
      <c r="S64" t="s">
        <v>36</v>
      </c>
      <c r="T64" t="s">
        <v>36</v>
      </c>
      <c r="U64" t="s">
        <v>24</v>
      </c>
      <c r="V64" t="s">
        <v>24</v>
      </c>
      <c r="W64" t="s">
        <v>46</v>
      </c>
      <c r="X64" t="s">
        <v>38</v>
      </c>
    </row>
    <row r="65" spans="1:24" x14ac:dyDescent="0.25">
      <c r="A65" s="1" t="s">
        <v>409</v>
      </c>
      <c r="B65">
        <v>64</v>
      </c>
      <c r="C65" t="s">
        <v>410</v>
      </c>
      <c r="D65" t="s">
        <v>30</v>
      </c>
      <c r="E65" s="6" t="s">
        <v>24</v>
      </c>
      <c r="F65" t="s">
        <v>31</v>
      </c>
      <c r="G65" s="6" t="s">
        <v>23</v>
      </c>
      <c r="H65" s="6" t="s">
        <v>21</v>
      </c>
      <c r="I65" t="s">
        <v>411</v>
      </c>
      <c r="J65" t="s">
        <v>412</v>
      </c>
      <c r="K65" t="s">
        <v>413</v>
      </c>
      <c r="L65" t="s">
        <v>413</v>
      </c>
      <c r="M65" t="s">
        <v>414</v>
      </c>
      <c r="O65" t="s">
        <v>74</v>
      </c>
      <c r="P65" t="s">
        <v>36</v>
      </c>
      <c r="Q65" t="s">
        <v>36</v>
      </c>
      <c r="R65" t="s">
        <v>36</v>
      </c>
      <c r="S65" t="s">
        <v>74</v>
      </c>
      <c r="U65" t="s">
        <v>24</v>
      </c>
      <c r="V65" t="s">
        <v>24</v>
      </c>
      <c r="W65" t="s">
        <v>144</v>
      </c>
      <c r="X65" t="s">
        <v>246</v>
      </c>
    </row>
    <row r="66" spans="1:24" x14ac:dyDescent="0.25">
      <c r="A66" s="1" t="s">
        <v>415</v>
      </c>
      <c r="B66">
        <v>65</v>
      </c>
      <c r="C66" t="s">
        <v>410</v>
      </c>
      <c r="D66" t="s">
        <v>30</v>
      </c>
      <c r="E66" s="6" t="s">
        <v>24</v>
      </c>
      <c r="F66" t="s">
        <v>203</v>
      </c>
      <c r="G66" s="6" t="s">
        <v>23</v>
      </c>
      <c r="H66" s="6" t="s">
        <v>21</v>
      </c>
      <c r="I66" t="s">
        <v>416</v>
      </c>
      <c r="J66" t="s">
        <v>417</v>
      </c>
      <c r="K66" t="s">
        <v>418</v>
      </c>
      <c r="L66" t="s">
        <v>419</v>
      </c>
      <c r="M66" t="s">
        <v>420</v>
      </c>
      <c r="N66" t="s">
        <v>421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21</v>
      </c>
      <c r="V66" t="s">
        <v>24</v>
      </c>
      <c r="W66" t="s">
        <v>144</v>
      </c>
      <c r="X66" t="s">
        <v>132</v>
      </c>
    </row>
    <row r="67" spans="1:24" x14ac:dyDescent="0.25">
      <c r="A67" s="1" t="s">
        <v>422</v>
      </c>
      <c r="B67">
        <v>66</v>
      </c>
      <c r="C67" t="s">
        <v>410</v>
      </c>
      <c r="D67" t="s">
        <v>85</v>
      </c>
      <c r="E67" s="6" t="s">
        <v>21</v>
      </c>
      <c r="F67" t="s">
        <v>31</v>
      </c>
      <c r="G67" s="6" t="s">
        <v>23</v>
      </c>
      <c r="H67" s="6" t="s">
        <v>21</v>
      </c>
      <c r="I67" t="s">
        <v>423</v>
      </c>
      <c r="J67" t="s">
        <v>424</v>
      </c>
      <c r="K67" t="s">
        <v>425</v>
      </c>
      <c r="L67" t="s">
        <v>425</v>
      </c>
      <c r="M67" t="s">
        <v>426</v>
      </c>
      <c r="N67" t="s">
        <v>427</v>
      </c>
      <c r="O67" t="s">
        <v>36</v>
      </c>
      <c r="P67" t="s">
        <v>36</v>
      </c>
      <c r="Q67" t="s">
        <v>36</v>
      </c>
      <c r="R67" t="s">
        <v>36</v>
      </c>
      <c r="S67" t="s">
        <v>36</v>
      </c>
      <c r="T67" t="s">
        <v>36</v>
      </c>
      <c r="U67" t="s">
        <v>21</v>
      </c>
      <c r="V67" t="s">
        <v>24</v>
      </c>
      <c r="W67" t="s">
        <v>144</v>
      </c>
      <c r="X67" t="s">
        <v>376</v>
      </c>
    </row>
    <row r="68" spans="1:24" x14ac:dyDescent="0.25">
      <c r="A68" s="1" t="s">
        <v>428</v>
      </c>
      <c r="B68">
        <v>67</v>
      </c>
      <c r="C68" t="s">
        <v>410</v>
      </c>
      <c r="D68" t="s">
        <v>30</v>
      </c>
      <c r="E68" s="6" t="s">
        <v>21</v>
      </c>
      <c r="F68" t="s">
        <v>31</v>
      </c>
      <c r="G68" s="6" t="s">
        <v>23</v>
      </c>
      <c r="H68" s="6" t="s">
        <v>21</v>
      </c>
      <c r="I68" t="s">
        <v>429</v>
      </c>
      <c r="J68" t="s">
        <v>430</v>
      </c>
      <c r="K68" t="s">
        <v>431</v>
      </c>
      <c r="L68" t="s">
        <v>431</v>
      </c>
      <c r="M68" t="s">
        <v>432</v>
      </c>
      <c r="N68" t="s">
        <v>433</v>
      </c>
      <c r="O68" t="s">
        <v>74</v>
      </c>
      <c r="P68" t="s">
        <v>36</v>
      </c>
      <c r="Q68" t="s">
        <v>36</v>
      </c>
      <c r="R68" t="s">
        <v>36</v>
      </c>
      <c r="S68" t="s">
        <v>36</v>
      </c>
      <c r="T68" t="s">
        <v>36</v>
      </c>
      <c r="U68" t="s">
        <v>24</v>
      </c>
      <c r="V68" t="s">
        <v>24</v>
      </c>
      <c r="W68" t="s">
        <v>144</v>
      </c>
      <c r="X68" t="s">
        <v>305</v>
      </c>
    </row>
    <row r="69" spans="1:24" x14ac:dyDescent="0.25">
      <c r="A69" s="1" t="s">
        <v>434</v>
      </c>
      <c r="B69">
        <v>68</v>
      </c>
      <c r="C69" t="s">
        <v>410</v>
      </c>
      <c r="D69" t="s">
        <v>30</v>
      </c>
      <c r="E69" s="6" t="s">
        <v>21</v>
      </c>
      <c r="F69" t="s">
        <v>22</v>
      </c>
      <c r="G69" s="6" t="s">
        <v>23</v>
      </c>
      <c r="H69" s="6" t="s">
        <v>21</v>
      </c>
      <c r="I69" t="s">
        <v>435</v>
      </c>
      <c r="J69" t="s">
        <v>436</v>
      </c>
      <c r="K69" t="s">
        <v>437</v>
      </c>
      <c r="M69" t="s">
        <v>438</v>
      </c>
      <c r="N69" t="s">
        <v>439</v>
      </c>
      <c r="O69" t="s">
        <v>74</v>
      </c>
      <c r="P69" t="s">
        <v>36</v>
      </c>
      <c r="Q69" t="s">
        <v>36</v>
      </c>
      <c r="S69" t="s">
        <v>74</v>
      </c>
      <c r="T69" t="s">
        <v>186</v>
      </c>
      <c r="U69" t="s">
        <v>24</v>
      </c>
      <c r="V69" t="s">
        <v>24</v>
      </c>
      <c r="W69" t="s">
        <v>144</v>
      </c>
      <c r="X69" t="s">
        <v>305</v>
      </c>
    </row>
    <row r="70" spans="1:24" x14ac:dyDescent="0.25">
      <c r="A70" s="1" t="s">
        <v>440</v>
      </c>
      <c r="B70">
        <v>69</v>
      </c>
      <c r="C70" t="s">
        <v>410</v>
      </c>
      <c r="D70" t="s">
        <v>30</v>
      </c>
      <c r="E70" s="6" t="s">
        <v>24</v>
      </c>
      <c r="F70" t="s">
        <v>22</v>
      </c>
      <c r="G70" s="6" t="s">
        <v>23</v>
      </c>
      <c r="H70" s="6" t="s">
        <v>21</v>
      </c>
      <c r="I70" t="s">
        <v>441</v>
      </c>
      <c r="J70" t="s">
        <v>442</v>
      </c>
      <c r="K70" t="s">
        <v>443</v>
      </c>
      <c r="L70" t="s">
        <v>443</v>
      </c>
      <c r="M70" t="s">
        <v>444</v>
      </c>
      <c r="N70" t="s">
        <v>445</v>
      </c>
      <c r="O70" t="s">
        <v>36</v>
      </c>
      <c r="P70" t="s">
        <v>36</v>
      </c>
      <c r="Q70" t="s">
        <v>36</v>
      </c>
      <c r="R70" t="s">
        <v>36</v>
      </c>
      <c r="S70" t="s">
        <v>36</v>
      </c>
      <c r="T70" t="s">
        <v>36</v>
      </c>
      <c r="U70" t="s">
        <v>24</v>
      </c>
      <c r="V70" t="s">
        <v>24</v>
      </c>
      <c r="W70" t="s">
        <v>144</v>
      </c>
      <c r="X70" t="s">
        <v>145</v>
      </c>
    </row>
    <row r="71" spans="1:24" x14ac:dyDescent="0.25">
      <c r="A71" s="1" t="s">
        <v>446</v>
      </c>
      <c r="B71">
        <v>70</v>
      </c>
      <c r="C71" t="s">
        <v>410</v>
      </c>
      <c r="D71" t="s">
        <v>30</v>
      </c>
      <c r="E71" s="6" t="s">
        <v>24</v>
      </c>
      <c r="F71" t="s">
        <v>31</v>
      </c>
      <c r="G71" s="6" t="s">
        <v>23</v>
      </c>
      <c r="H71" s="6" t="s">
        <v>21</v>
      </c>
      <c r="I71" t="s">
        <v>447</v>
      </c>
      <c r="J71" t="s">
        <v>448</v>
      </c>
      <c r="K71" t="s">
        <v>448</v>
      </c>
      <c r="L71" t="s">
        <v>448</v>
      </c>
      <c r="M71" t="s">
        <v>449</v>
      </c>
      <c r="N71" t="s">
        <v>450</v>
      </c>
      <c r="O71" t="s">
        <v>36</v>
      </c>
      <c r="P71" t="s">
        <v>36</v>
      </c>
      <c r="Q71" t="s">
        <v>36</v>
      </c>
      <c r="R71" t="s">
        <v>36</v>
      </c>
      <c r="S71" t="s">
        <v>36</v>
      </c>
      <c r="T71" t="s">
        <v>36</v>
      </c>
      <c r="U71" t="s">
        <v>24</v>
      </c>
      <c r="V71" t="s">
        <v>24</v>
      </c>
      <c r="W71" t="s">
        <v>144</v>
      </c>
      <c r="X71" t="s">
        <v>145</v>
      </c>
    </row>
    <row r="72" spans="1:24" x14ac:dyDescent="0.25">
      <c r="A72" s="1" t="s">
        <v>451</v>
      </c>
      <c r="B72">
        <v>71</v>
      </c>
      <c r="C72" t="s">
        <v>410</v>
      </c>
      <c r="D72" t="s">
        <v>30</v>
      </c>
      <c r="E72" s="10" t="s">
        <v>24</v>
      </c>
      <c r="F72" t="s">
        <v>31</v>
      </c>
      <c r="G72" s="6" t="s">
        <v>23</v>
      </c>
      <c r="H72" s="10" t="s">
        <v>21</v>
      </c>
      <c r="I72" t="s">
        <v>452</v>
      </c>
      <c r="J72" t="s">
        <v>453</v>
      </c>
      <c r="K72" t="s">
        <v>454</v>
      </c>
      <c r="L72" t="s">
        <v>455</v>
      </c>
      <c r="M72" t="s">
        <v>456</v>
      </c>
      <c r="N72" t="s">
        <v>457</v>
      </c>
      <c r="O72" t="s">
        <v>54</v>
      </c>
      <c r="P72" t="s">
        <v>54</v>
      </c>
      <c r="Q72" t="s">
        <v>54</v>
      </c>
      <c r="R72" t="s">
        <v>54</v>
      </c>
      <c r="S72" t="s">
        <v>54</v>
      </c>
      <c r="T72" t="s">
        <v>54</v>
      </c>
      <c r="U72" t="s">
        <v>21</v>
      </c>
      <c r="V72" t="s">
        <v>24</v>
      </c>
      <c r="W72" t="s">
        <v>144</v>
      </c>
      <c r="X72" t="s">
        <v>145</v>
      </c>
    </row>
    <row r="73" spans="1:24" x14ac:dyDescent="0.25">
      <c r="A73" s="1" t="s">
        <v>458</v>
      </c>
      <c r="B73">
        <v>72</v>
      </c>
      <c r="C73" t="s">
        <v>410</v>
      </c>
      <c r="D73" t="s">
        <v>30</v>
      </c>
      <c r="E73" s="6" t="s">
        <v>24</v>
      </c>
      <c r="F73" t="s">
        <v>22</v>
      </c>
      <c r="G73" s="6" t="s">
        <v>23</v>
      </c>
      <c r="H73" s="6" t="s">
        <v>24</v>
      </c>
      <c r="I73" t="s">
        <v>459</v>
      </c>
      <c r="J73" t="s">
        <v>460</v>
      </c>
      <c r="K73" t="s">
        <v>461</v>
      </c>
      <c r="L73" t="s">
        <v>461</v>
      </c>
      <c r="M73" t="s">
        <v>462</v>
      </c>
      <c r="N73" t="s">
        <v>463</v>
      </c>
      <c r="O73" t="s">
        <v>54</v>
      </c>
      <c r="P73" t="s">
        <v>54</v>
      </c>
      <c r="Q73" t="s">
        <v>54</v>
      </c>
      <c r="R73" t="s">
        <v>54</v>
      </c>
      <c r="S73" t="s">
        <v>54</v>
      </c>
      <c r="T73" t="s">
        <v>54</v>
      </c>
      <c r="U73" t="s">
        <v>24</v>
      </c>
      <c r="V73" t="s">
        <v>24</v>
      </c>
      <c r="W73" t="s">
        <v>144</v>
      </c>
      <c r="X73" t="s">
        <v>145</v>
      </c>
    </row>
    <row r="74" spans="1:24" x14ac:dyDescent="0.25">
      <c r="A74" s="1" t="s">
        <v>464</v>
      </c>
      <c r="B74">
        <v>73</v>
      </c>
      <c r="C74" t="s">
        <v>410</v>
      </c>
      <c r="D74" t="s">
        <v>30</v>
      </c>
      <c r="E74" s="6" t="s">
        <v>24</v>
      </c>
      <c r="F74" t="s">
        <v>22</v>
      </c>
      <c r="G74" s="6" t="s">
        <v>23</v>
      </c>
      <c r="H74" s="6" t="s">
        <v>24</v>
      </c>
      <c r="I74" t="s">
        <v>465</v>
      </c>
      <c r="J74" t="s">
        <v>466</v>
      </c>
      <c r="K74" t="s">
        <v>467</v>
      </c>
      <c r="L74" t="s">
        <v>467</v>
      </c>
      <c r="M74" t="s">
        <v>468</v>
      </c>
      <c r="N74" t="s">
        <v>469</v>
      </c>
      <c r="O74" t="s">
        <v>36</v>
      </c>
      <c r="P74" t="s">
        <v>36</v>
      </c>
      <c r="Q74" t="s">
        <v>36</v>
      </c>
      <c r="R74" t="s">
        <v>36</v>
      </c>
      <c r="S74" t="s">
        <v>36</v>
      </c>
      <c r="T74" t="s">
        <v>36</v>
      </c>
      <c r="U74" t="s">
        <v>24</v>
      </c>
      <c r="V74" t="s">
        <v>24</v>
      </c>
      <c r="W74" t="s">
        <v>144</v>
      </c>
      <c r="X74" t="s">
        <v>145</v>
      </c>
    </row>
    <row r="75" spans="1:24" x14ac:dyDescent="0.25">
      <c r="A75" s="1" t="s">
        <v>470</v>
      </c>
      <c r="B75">
        <v>74</v>
      </c>
      <c r="C75" t="s">
        <v>19</v>
      </c>
      <c r="D75" t="s">
        <v>30</v>
      </c>
      <c r="E75" s="6" t="s">
        <v>21</v>
      </c>
      <c r="F75" t="s">
        <v>22</v>
      </c>
      <c r="G75" s="6" t="s">
        <v>23</v>
      </c>
      <c r="H75" s="6" t="s">
        <v>21</v>
      </c>
      <c r="I75" t="s">
        <v>471</v>
      </c>
      <c r="J75" t="s">
        <v>472</v>
      </c>
      <c r="K75" t="s">
        <v>473</v>
      </c>
      <c r="L75" t="s">
        <v>474</v>
      </c>
      <c r="M75" t="s">
        <v>475</v>
      </c>
      <c r="N75" t="s">
        <v>476</v>
      </c>
      <c r="O75" t="s">
        <v>74</v>
      </c>
      <c r="P75" t="s">
        <v>36</v>
      </c>
      <c r="Q75" t="s">
        <v>36</v>
      </c>
      <c r="R75" t="s">
        <v>36</v>
      </c>
      <c r="S75" t="s">
        <v>74</v>
      </c>
      <c r="T75" t="s">
        <v>36</v>
      </c>
      <c r="U75" t="s">
        <v>24</v>
      </c>
      <c r="V75" t="s">
        <v>24</v>
      </c>
      <c r="W75" t="s">
        <v>75</v>
      </c>
      <c r="X75" t="s">
        <v>324</v>
      </c>
    </row>
    <row r="76" spans="1:24" x14ac:dyDescent="0.25">
      <c r="A76" s="1" t="s">
        <v>477</v>
      </c>
      <c r="B76">
        <v>75</v>
      </c>
      <c r="C76" t="s">
        <v>19</v>
      </c>
      <c r="D76" t="s">
        <v>30</v>
      </c>
      <c r="E76" s="6" t="s">
        <v>21</v>
      </c>
      <c r="F76" t="s">
        <v>49</v>
      </c>
      <c r="G76" s="6" t="s">
        <v>23</v>
      </c>
      <c r="H76" s="6" t="s">
        <v>21</v>
      </c>
      <c r="I76" t="s">
        <v>478</v>
      </c>
      <c r="J76" t="s">
        <v>479</v>
      </c>
      <c r="K76" t="s">
        <v>480</v>
      </c>
      <c r="L76" t="s">
        <v>481</v>
      </c>
      <c r="M76" t="s">
        <v>482</v>
      </c>
      <c r="N76" t="s">
        <v>483</v>
      </c>
      <c r="O76" t="s">
        <v>74</v>
      </c>
      <c r="P76" t="s">
        <v>74</v>
      </c>
      <c r="Q76" t="s">
        <v>74</v>
      </c>
      <c r="R76" t="s">
        <v>36</v>
      </c>
      <c r="S76" t="s">
        <v>74</v>
      </c>
      <c r="T76" t="s">
        <v>74</v>
      </c>
      <c r="U76" t="s">
        <v>24</v>
      </c>
      <c r="V76" t="s">
        <v>24</v>
      </c>
      <c r="W76" t="s">
        <v>75</v>
      </c>
      <c r="X76" t="s">
        <v>56</v>
      </c>
    </row>
    <row r="77" spans="1:24" x14ac:dyDescent="0.25">
      <c r="A77" s="1" t="s">
        <v>484</v>
      </c>
      <c r="B77">
        <v>76</v>
      </c>
      <c r="C77" t="s">
        <v>19</v>
      </c>
      <c r="D77" t="s">
        <v>30</v>
      </c>
      <c r="E77" s="6" t="s">
        <v>21</v>
      </c>
      <c r="F77" t="s">
        <v>49</v>
      </c>
      <c r="G77" s="6" t="s">
        <v>23</v>
      </c>
      <c r="H77" s="6" t="s">
        <v>21</v>
      </c>
      <c r="I77" t="s">
        <v>485</v>
      </c>
      <c r="J77" t="s">
        <v>486</v>
      </c>
      <c r="K77" t="s">
        <v>487</v>
      </c>
      <c r="L77" t="s">
        <v>488</v>
      </c>
      <c r="M77" t="s">
        <v>489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U77" t="s">
        <v>21</v>
      </c>
      <c r="V77" t="s">
        <v>24</v>
      </c>
      <c r="W77" t="s">
        <v>27</v>
      </c>
      <c r="X77" t="s">
        <v>187</v>
      </c>
    </row>
    <row r="78" spans="1:24" x14ac:dyDescent="0.25">
      <c r="A78" s="1" t="s">
        <v>490</v>
      </c>
      <c r="B78">
        <v>77</v>
      </c>
      <c r="C78" t="s">
        <v>19</v>
      </c>
      <c r="D78" t="s">
        <v>30</v>
      </c>
      <c r="E78" s="6" t="s">
        <v>24</v>
      </c>
      <c r="F78" t="s">
        <v>31</v>
      </c>
      <c r="G78" s="6" t="s">
        <v>23</v>
      </c>
      <c r="H78" s="6" t="s">
        <v>21</v>
      </c>
      <c r="I78" t="s">
        <v>491</v>
      </c>
      <c r="J78" t="s">
        <v>492</v>
      </c>
      <c r="K78" t="s">
        <v>493</v>
      </c>
      <c r="L78" t="s">
        <v>494</v>
      </c>
      <c r="M78" t="s">
        <v>495</v>
      </c>
      <c r="O78" t="s">
        <v>74</v>
      </c>
      <c r="P78" t="s">
        <v>36</v>
      </c>
      <c r="Q78" t="s">
        <v>36</v>
      </c>
      <c r="R78" t="s">
        <v>36</v>
      </c>
      <c r="S78" t="s">
        <v>36</v>
      </c>
      <c r="U78" t="s">
        <v>21</v>
      </c>
      <c r="V78" t="s">
        <v>24</v>
      </c>
      <c r="W78" t="s">
        <v>75</v>
      </c>
      <c r="X78" t="s">
        <v>259</v>
      </c>
    </row>
    <row r="79" spans="1:24" x14ac:dyDescent="0.25">
      <c r="A79" s="1" t="s">
        <v>496</v>
      </c>
      <c r="B79">
        <v>78</v>
      </c>
      <c r="C79" t="s">
        <v>19</v>
      </c>
      <c r="D79" t="s">
        <v>30</v>
      </c>
      <c r="E79" s="6" t="s">
        <v>24</v>
      </c>
      <c r="F79" t="s">
        <v>31</v>
      </c>
      <c r="G79" s="6" t="s">
        <v>23</v>
      </c>
      <c r="H79" s="6" t="s">
        <v>21</v>
      </c>
      <c r="I79" t="s">
        <v>497</v>
      </c>
      <c r="J79" t="s">
        <v>498</v>
      </c>
      <c r="K79" t="s">
        <v>499</v>
      </c>
      <c r="L79" t="s">
        <v>500</v>
      </c>
      <c r="M79" t="s">
        <v>501</v>
      </c>
      <c r="N79" t="s">
        <v>502</v>
      </c>
      <c r="O79" t="s">
        <v>74</v>
      </c>
      <c r="P79" t="s">
        <v>36</v>
      </c>
      <c r="Q79" t="s">
        <v>36</v>
      </c>
      <c r="R79" t="s">
        <v>36</v>
      </c>
      <c r="S79" t="s">
        <v>74</v>
      </c>
      <c r="T79" t="s">
        <v>54</v>
      </c>
      <c r="U79" t="s">
        <v>21</v>
      </c>
      <c r="V79" t="s">
        <v>24</v>
      </c>
      <c r="W79" t="s">
        <v>59</v>
      </c>
      <c r="X79" t="s">
        <v>160</v>
      </c>
    </row>
    <row r="80" spans="1:24" x14ac:dyDescent="0.25">
      <c r="A80" s="1" t="s">
        <v>503</v>
      </c>
      <c r="B80">
        <v>79</v>
      </c>
      <c r="C80" t="s">
        <v>19</v>
      </c>
      <c r="D80" t="s">
        <v>30</v>
      </c>
      <c r="E80" s="6" t="s">
        <v>24</v>
      </c>
      <c r="F80" t="s">
        <v>49</v>
      </c>
      <c r="G80" s="6" t="s">
        <v>23</v>
      </c>
      <c r="H80" s="6" t="s">
        <v>21</v>
      </c>
      <c r="I80" t="s">
        <v>504</v>
      </c>
      <c r="J80" t="s">
        <v>505</v>
      </c>
      <c r="K80" t="s">
        <v>506</v>
      </c>
      <c r="L80" t="s">
        <v>506</v>
      </c>
      <c r="M80" t="s">
        <v>507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U80" t="s">
        <v>21</v>
      </c>
      <c r="V80" t="s">
        <v>24</v>
      </c>
      <c r="W80" t="s">
        <v>82</v>
      </c>
      <c r="X80" t="s">
        <v>132</v>
      </c>
    </row>
    <row r="81" spans="1:24" x14ac:dyDescent="0.25">
      <c r="A81" s="1" t="s">
        <v>508</v>
      </c>
      <c r="B81">
        <v>80</v>
      </c>
      <c r="C81" t="s">
        <v>19</v>
      </c>
      <c r="D81" t="s">
        <v>30</v>
      </c>
      <c r="E81" s="6" t="s">
        <v>24</v>
      </c>
      <c r="F81" t="s">
        <v>49</v>
      </c>
      <c r="G81" s="6" t="s">
        <v>23</v>
      </c>
      <c r="H81" s="6" t="s">
        <v>21</v>
      </c>
      <c r="I81" t="s">
        <v>509</v>
      </c>
      <c r="J81" t="s">
        <v>510</v>
      </c>
      <c r="K81" t="s">
        <v>510</v>
      </c>
      <c r="L81" t="s">
        <v>510</v>
      </c>
      <c r="M81" t="s">
        <v>511</v>
      </c>
      <c r="N81" t="s">
        <v>512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24</v>
      </c>
      <c r="V81" t="s">
        <v>24</v>
      </c>
      <c r="W81" t="s">
        <v>27</v>
      </c>
      <c r="X81" t="s">
        <v>97</v>
      </c>
    </row>
    <row r="82" spans="1:24" x14ac:dyDescent="0.25">
      <c r="A82" s="1" t="s">
        <v>513</v>
      </c>
      <c r="B82">
        <v>81</v>
      </c>
      <c r="C82" t="s">
        <v>19</v>
      </c>
      <c r="D82" t="s">
        <v>30</v>
      </c>
      <c r="E82" s="6" t="s">
        <v>21</v>
      </c>
      <c r="F82" t="s">
        <v>31</v>
      </c>
      <c r="G82" s="6" t="s">
        <v>23</v>
      </c>
      <c r="H82" s="6" t="s">
        <v>24</v>
      </c>
      <c r="I82" t="s">
        <v>514</v>
      </c>
      <c r="J82" t="s">
        <v>164</v>
      </c>
      <c r="K82" t="s">
        <v>515</v>
      </c>
      <c r="L82" t="s">
        <v>516</v>
      </c>
      <c r="M82" t="s">
        <v>517</v>
      </c>
      <c r="O82" t="s">
        <v>26</v>
      </c>
      <c r="P82" t="s">
        <v>26</v>
      </c>
      <c r="Q82" t="s">
        <v>26</v>
      </c>
      <c r="R82" t="s">
        <v>26</v>
      </c>
      <c r="S82" t="s">
        <v>26</v>
      </c>
      <c r="U82" t="s">
        <v>24</v>
      </c>
      <c r="V82" t="s">
        <v>24</v>
      </c>
      <c r="W82" t="s">
        <v>65</v>
      </c>
      <c r="X82" t="s">
        <v>47</v>
      </c>
    </row>
    <row r="83" spans="1:24" x14ac:dyDescent="0.25">
      <c r="A83" s="1" t="s">
        <v>518</v>
      </c>
      <c r="B83">
        <v>82</v>
      </c>
      <c r="C83" t="s">
        <v>19</v>
      </c>
      <c r="D83" t="s">
        <v>30</v>
      </c>
      <c r="E83" s="6" t="s">
        <v>24</v>
      </c>
      <c r="F83" t="s">
        <v>142</v>
      </c>
      <c r="G83" s="6" t="s">
        <v>23</v>
      </c>
      <c r="H83" s="6" t="s">
        <v>24</v>
      </c>
      <c r="I83" t="s">
        <v>519</v>
      </c>
      <c r="O83" t="s">
        <v>26</v>
      </c>
      <c r="U83" t="s">
        <v>24</v>
      </c>
      <c r="V83" t="s">
        <v>24</v>
      </c>
      <c r="W83" t="s">
        <v>82</v>
      </c>
      <c r="X83" t="s">
        <v>324</v>
      </c>
    </row>
    <row r="84" spans="1:24" x14ac:dyDescent="0.25">
      <c r="A84" s="1" t="s">
        <v>520</v>
      </c>
      <c r="B84">
        <v>83</v>
      </c>
      <c r="C84" t="s">
        <v>19</v>
      </c>
      <c r="D84" t="s">
        <v>30</v>
      </c>
      <c r="E84" s="6" t="s">
        <v>21</v>
      </c>
      <c r="F84" t="s">
        <v>49</v>
      </c>
      <c r="G84" s="6" t="s">
        <v>23</v>
      </c>
      <c r="H84" s="6" t="s">
        <v>21</v>
      </c>
      <c r="I84" t="s">
        <v>521</v>
      </c>
      <c r="J84" t="s">
        <v>522</v>
      </c>
      <c r="K84" t="s">
        <v>523</v>
      </c>
      <c r="L84" t="s">
        <v>524</v>
      </c>
      <c r="M84" t="s">
        <v>525</v>
      </c>
      <c r="N84" t="s">
        <v>526</v>
      </c>
      <c r="O84" t="s">
        <v>74</v>
      </c>
      <c r="P84" t="s">
        <v>74</v>
      </c>
      <c r="Q84" t="s">
        <v>74</v>
      </c>
      <c r="R84" t="s">
        <v>74</v>
      </c>
      <c r="S84" t="s">
        <v>74</v>
      </c>
      <c r="T84" t="s">
        <v>74</v>
      </c>
      <c r="U84" t="s">
        <v>24</v>
      </c>
      <c r="V84" t="s">
        <v>24</v>
      </c>
      <c r="W84" t="s">
        <v>65</v>
      </c>
      <c r="X84" t="s">
        <v>28</v>
      </c>
    </row>
    <row r="85" spans="1:24" x14ac:dyDescent="0.25">
      <c r="A85" s="1" t="s">
        <v>527</v>
      </c>
      <c r="B85">
        <v>84</v>
      </c>
      <c r="C85" t="s">
        <v>19</v>
      </c>
      <c r="D85" t="s">
        <v>30</v>
      </c>
      <c r="E85" s="6" t="s">
        <v>21</v>
      </c>
      <c r="F85" t="s">
        <v>142</v>
      </c>
      <c r="G85" s="6" t="s">
        <v>23</v>
      </c>
      <c r="H85" s="6" t="s">
        <v>21</v>
      </c>
      <c r="I85" t="s">
        <v>528</v>
      </c>
      <c r="J85" t="s">
        <v>529</v>
      </c>
      <c r="K85" t="s">
        <v>530</v>
      </c>
      <c r="L85" t="s">
        <v>530</v>
      </c>
      <c r="M85" t="s">
        <v>531</v>
      </c>
      <c r="O85" t="s">
        <v>74</v>
      </c>
      <c r="P85" t="s">
        <v>74</v>
      </c>
      <c r="Q85" t="s">
        <v>74</v>
      </c>
      <c r="R85" t="s">
        <v>74</v>
      </c>
      <c r="S85" t="s">
        <v>74</v>
      </c>
      <c r="U85" t="s">
        <v>21</v>
      </c>
      <c r="V85" t="s">
        <v>24</v>
      </c>
      <c r="W85" t="s">
        <v>59</v>
      </c>
      <c r="X85" t="s">
        <v>160</v>
      </c>
    </row>
    <row r="86" spans="1:24" x14ac:dyDescent="0.25">
      <c r="A86" s="1" t="s">
        <v>532</v>
      </c>
      <c r="B86">
        <v>85</v>
      </c>
      <c r="C86" t="s">
        <v>19</v>
      </c>
      <c r="D86" t="s">
        <v>30</v>
      </c>
      <c r="E86" s="6" t="s">
        <v>24</v>
      </c>
      <c r="F86" t="s">
        <v>221</v>
      </c>
      <c r="G86" s="6" t="s">
        <v>23</v>
      </c>
      <c r="H86" s="6" t="s">
        <v>24</v>
      </c>
      <c r="I86" t="s">
        <v>533</v>
      </c>
      <c r="J86" t="s">
        <v>534</v>
      </c>
      <c r="K86" t="s">
        <v>535</v>
      </c>
      <c r="L86" t="s">
        <v>536</v>
      </c>
      <c r="M86" t="s">
        <v>537</v>
      </c>
      <c r="N86" t="s">
        <v>538</v>
      </c>
      <c r="O86" t="s">
        <v>54</v>
      </c>
      <c r="P86" t="s">
        <v>54</v>
      </c>
      <c r="Q86" t="s">
        <v>54</v>
      </c>
      <c r="R86" t="s">
        <v>54</v>
      </c>
      <c r="S86" t="s">
        <v>54</v>
      </c>
      <c r="T86" t="s">
        <v>54</v>
      </c>
      <c r="U86" t="s">
        <v>24</v>
      </c>
      <c r="V86" t="s">
        <v>24</v>
      </c>
      <c r="W86" t="s">
        <v>82</v>
      </c>
      <c r="X86" t="s">
        <v>324</v>
      </c>
    </row>
    <row r="87" spans="1:24" x14ac:dyDescent="0.25">
      <c r="A87" s="1" t="s">
        <v>539</v>
      </c>
      <c r="B87">
        <v>86</v>
      </c>
      <c r="C87" t="s">
        <v>19</v>
      </c>
      <c r="D87" t="s">
        <v>30</v>
      </c>
      <c r="E87" s="6" t="s">
        <v>21</v>
      </c>
      <c r="F87" t="s">
        <v>49</v>
      </c>
      <c r="G87" s="6" t="s">
        <v>23</v>
      </c>
      <c r="H87" s="6" t="s">
        <v>24</v>
      </c>
      <c r="I87" t="s">
        <v>540</v>
      </c>
      <c r="J87" t="s">
        <v>536</v>
      </c>
      <c r="K87" t="s">
        <v>536</v>
      </c>
      <c r="L87" t="s">
        <v>536</v>
      </c>
      <c r="M87" t="s">
        <v>536</v>
      </c>
      <c r="O87" t="s">
        <v>36</v>
      </c>
      <c r="P87" t="s">
        <v>36</v>
      </c>
      <c r="Q87" t="s">
        <v>36</v>
      </c>
      <c r="R87" t="s">
        <v>36</v>
      </c>
      <c r="S87" t="s">
        <v>36</v>
      </c>
      <c r="U87" t="s">
        <v>24</v>
      </c>
      <c r="V87" t="s">
        <v>24</v>
      </c>
      <c r="W87" t="s">
        <v>75</v>
      </c>
      <c r="X87" t="s">
        <v>154</v>
      </c>
    </row>
    <row r="88" spans="1:24" x14ac:dyDescent="0.25">
      <c r="A88" s="1" t="s">
        <v>541</v>
      </c>
      <c r="B88">
        <v>87</v>
      </c>
      <c r="C88" t="s">
        <v>19</v>
      </c>
      <c r="D88" t="s">
        <v>30</v>
      </c>
      <c r="E88" s="6" t="s">
        <v>24</v>
      </c>
      <c r="F88" t="s">
        <v>203</v>
      </c>
      <c r="G88" s="6" t="s">
        <v>23</v>
      </c>
      <c r="H88" s="6" t="s">
        <v>21</v>
      </c>
      <c r="I88" t="s">
        <v>542</v>
      </c>
      <c r="J88" t="s">
        <v>543</v>
      </c>
      <c r="K88" t="s">
        <v>544</v>
      </c>
      <c r="L88" t="s">
        <v>545</v>
      </c>
      <c r="M88" t="s">
        <v>546</v>
      </c>
      <c r="N88" t="s">
        <v>547</v>
      </c>
      <c r="O88" t="s">
        <v>74</v>
      </c>
      <c r="P88" t="s">
        <v>74</v>
      </c>
      <c r="Q88" t="s">
        <v>74</v>
      </c>
      <c r="R88" t="s">
        <v>74</v>
      </c>
      <c r="S88" t="s">
        <v>74</v>
      </c>
      <c r="T88" t="s">
        <v>26</v>
      </c>
      <c r="U88" t="s">
        <v>21</v>
      </c>
      <c r="V88" t="s">
        <v>24</v>
      </c>
      <c r="W88" t="s">
        <v>82</v>
      </c>
      <c r="X88" t="s">
        <v>316</v>
      </c>
    </row>
  </sheetData>
  <hyperlinks>
    <hyperlink ref="A2" r:id="rId1" xr:uid="{60916F24-B80D-4374-A88B-E507E2AAF923}"/>
    <hyperlink ref="A3" r:id="rId2" xr:uid="{00EB3EEE-1456-470F-9A8C-6A36877CF7D7}"/>
    <hyperlink ref="A4" r:id="rId3" xr:uid="{18CAF1C2-8EB6-40F9-9BBF-BF33F71A976E}"/>
    <hyperlink ref="A5" r:id="rId4" xr:uid="{BEBE677E-8431-4F66-8B67-6174FEDBBABC}"/>
    <hyperlink ref="A6" r:id="rId5" xr:uid="{03E03C19-60A3-4F1A-853C-46811F50AFA1}"/>
    <hyperlink ref="A7" r:id="rId6" xr:uid="{B7B8BF63-4DDA-4F4E-8803-72B63F48F35C}"/>
    <hyperlink ref="A8" r:id="rId7" xr:uid="{29E01692-49F9-40D6-B1DE-7B6366C478C8}"/>
    <hyperlink ref="A9" r:id="rId8" xr:uid="{55E878D2-7E67-48FB-AA82-F13262904ACA}"/>
    <hyperlink ref="A10" r:id="rId9" xr:uid="{B213E429-B129-4F7F-86A3-5A8E7013734C}"/>
    <hyperlink ref="A11" r:id="rId10" xr:uid="{BDE3BB2A-2048-4B19-81C1-D9F980B5BE3F}"/>
    <hyperlink ref="A12" r:id="rId11" xr:uid="{33E21F57-DBFA-4692-87CB-946A53571F14}"/>
    <hyperlink ref="A13" r:id="rId12" xr:uid="{A120D9CE-22E9-4363-AD30-177E7CD2AE4A}"/>
    <hyperlink ref="A14" r:id="rId13" display="Heredfordshire" xr:uid="{C153FF3E-655C-4E2F-B8BD-5B07BD25D1A4}"/>
    <hyperlink ref="A15" r:id="rId14" xr:uid="{92F88696-FEC2-40B4-B558-C35C436C30F7}"/>
    <hyperlink ref="A16" r:id="rId15" xr:uid="{9FFAA4A9-A710-47A4-9144-231EAEF3A622}"/>
    <hyperlink ref="A17" r:id="rId16" xr:uid="{4EB82D36-3249-4B80-B30E-2865D4D66EC9}"/>
    <hyperlink ref="A18" r:id="rId17" xr:uid="{BA8AD759-48C3-43C4-869B-4CF06AA6FD2F}"/>
    <hyperlink ref="A19" r:id="rId18" xr:uid="{E596DF82-14D4-449E-8554-FDC380E4290D}"/>
    <hyperlink ref="A20" r:id="rId19" xr:uid="{417D1A70-AB4B-4287-B97F-16F1F316B787}"/>
    <hyperlink ref="A21" r:id="rId20" xr:uid="{C4821BBA-AFEB-47A9-8A14-2354F3CF32B8}"/>
    <hyperlink ref="A22" r:id="rId21" xr:uid="{20B97EA4-E534-476A-9617-B1285FE2BF50}"/>
    <hyperlink ref="A23" r:id="rId22" xr:uid="{03FA24DB-E287-4207-B3DE-F979A0E86910}"/>
    <hyperlink ref="A24" r:id="rId23" xr:uid="{A7DD5BB4-EB4D-45F5-8416-112F7D97F07B}"/>
    <hyperlink ref="A25" r:id="rId24" xr:uid="{D93E91AE-3CA4-4854-AAF7-965E162043D1}"/>
    <hyperlink ref="A26" r:id="rId25" location=":~:text=The%20contact%20number%20is%3A%2001282,thank%20you%20for%20your%20patience." xr:uid="{8DC6B276-4FF4-4D96-B38F-748E2FF91D9C}"/>
    <hyperlink ref="A27" r:id="rId26" xr:uid="{AED0941F-3D94-4B97-87AB-2882DF54CBAF}"/>
    <hyperlink ref="A28" r:id="rId27" xr:uid="{0AC08F49-36E3-43D6-9730-3CB7B7FECC15}"/>
    <hyperlink ref="A29" r:id="rId28" xr:uid="{3337825D-2762-4816-82DB-6FDF62F9452C}"/>
    <hyperlink ref="A30" r:id="rId29" xr:uid="{6743D192-CADA-43D4-82A4-EECBEF55E56F}"/>
    <hyperlink ref="A31" r:id="rId30" xr:uid="{BE5E96D1-F5A0-4D90-A341-392F5EAE75AE}"/>
    <hyperlink ref="A32" r:id="rId31" xr:uid="{31381695-03B5-4CDA-8065-6E9E88ECDF2D}"/>
    <hyperlink ref="A33" r:id="rId32" xr:uid="{AB4904E6-B305-41AA-B211-1B4AAD76513E}"/>
    <hyperlink ref="A34" r:id="rId33" xr:uid="{23A29C27-EFA5-4F20-B9B2-9C7970BED323}"/>
    <hyperlink ref="A35" r:id="rId34" xr:uid="{F36F9B0D-6CE8-4F11-B93A-ED71F05EB727}"/>
    <hyperlink ref="A36" r:id="rId35" xr:uid="{7C4E7254-230D-444B-953E-A4D5B6F25736}"/>
    <hyperlink ref="A37" r:id="rId36" xr:uid="{DAD311F2-6223-409E-8145-2E184BA00673}"/>
    <hyperlink ref="A38" r:id="rId37" xr:uid="{58179E80-DCFD-47FF-A98C-643AE1258222}"/>
    <hyperlink ref="A39" r:id="rId38" xr:uid="{1DC8CB48-790E-40E6-9FCC-E0ACE967A2DD}"/>
    <hyperlink ref="A40" r:id="rId39" xr:uid="{11848303-D95B-4D94-B17C-C0CFFE5A4ED8}"/>
    <hyperlink ref="A41" r:id="rId40" xr:uid="{3F622E3D-6621-44D4-AF27-A3996076D78B}"/>
    <hyperlink ref="A42" r:id="rId41" xr:uid="{823B9BC6-139D-47A0-809F-C154AEC32DEB}"/>
    <hyperlink ref="A43" r:id="rId42" xr:uid="{9D70AD85-7196-4112-A96F-57F650745518}"/>
    <hyperlink ref="A44" r:id="rId43" xr:uid="{64B6FB44-8B2A-43A3-ABE4-E525B5EFCFCB}"/>
    <hyperlink ref="A45" r:id="rId44" xr:uid="{83C8C141-9B34-446C-A31D-E90CD60F7160}"/>
    <hyperlink ref="A46" r:id="rId45" xr:uid="{7541A433-1913-4EED-B55A-F29D008DB199}"/>
    <hyperlink ref="A47" r:id="rId46" location="Stub-258088" xr:uid="{5C4C274C-3908-4075-9A37-926244A5C2E9}"/>
    <hyperlink ref="A48" r:id="rId47" location=":~:text=If%20you%20would%20like%20to,request%20as%20comprehensively%20as%20we" xr:uid="{448C0F6B-41D1-406B-926A-BB609BA04050}"/>
    <hyperlink ref="A49" r:id="rId48" xr:uid="{F04CD9E0-C404-476B-B487-3E978E646F1A}"/>
    <hyperlink ref="A50" r:id="rId49" xr:uid="{28126BD9-239B-4DD9-8529-F5437B642077}"/>
    <hyperlink ref="A51" r:id="rId50" xr:uid="{901AEC8A-9DBD-494D-9F26-F18A58DCE29E}"/>
    <hyperlink ref="A52" r:id="rId51" xr:uid="{71139DF1-D584-4E16-A9BB-1AB2E9D93771}"/>
    <hyperlink ref="A53" r:id="rId52" xr:uid="{91B46EA1-45FA-4D6C-BA7C-946D9EEA20D1}"/>
    <hyperlink ref="A54" r:id="rId53" xr:uid="{6527C500-7975-440D-B0A1-5E359426A11E}"/>
    <hyperlink ref="A55" r:id="rId54" location="1590150814339-97892eab-c2b5" xr:uid="{D09A495E-9747-40F1-903B-EEB4EFBA2983}"/>
    <hyperlink ref="A56" r:id="rId55" xr:uid="{710DFBFC-728E-4B33-B23D-C2D06E816C23}"/>
    <hyperlink ref="A57" r:id="rId56" xr:uid="{92C733E4-95E9-43CA-AF6E-8E2054D8D0BC}"/>
    <hyperlink ref="A58" r:id="rId57" xr:uid="{D4F9EE61-F44D-4157-B7D5-A97C99762009}"/>
    <hyperlink ref="A59" r:id="rId58" xr:uid="{029EAE90-6B16-4EB2-9C9B-07B4F9BAB361}"/>
    <hyperlink ref="A60" r:id="rId59" xr:uid="{88425986-9350-4805-92B7-E914EEDECD28}"/>
    <hyperlink ref="A61" r:id="rId60" xr:uid="{8A686D85-9A50-4F3A-AD0C-073B38E9A1DB}"/>
    <hyperlink ref="A62" r:id="rId61" xr:uid="{5CF628B4-04FE-409D-99D3-22F7B85A148D}"/>
    <hyperlink ref="A63" r:id="rId62" xr:uid="{6A041EC0-48A6-4AF8-BF11-5B6A6A995E35}"/>
    <hyperlink ref="A65" r:id="rId63" xr:uid="{EDBC8842-D80B-498A-B67D-638CF200B30C}"/>
    <hyperlink ref="A66" r:id="rId64" xr:uid="{0B114B13-1C0C-49DB-89DB-5489C97D6A7A}"/>
    <hyperlink ref="A67" r:id="rId65" xr:uid="{9EA8995A-2F8B-41F2-ABCC-EEB56FCECC71}"/>
    <hyperlink ref="A68" r:id="rId66" xr:uid="{C2D82B88-EEAA-416B-8B11-8E571E505694}"/>
    <hyperlink ref="A69" r:id="rId67" xr:uid="{0405E57F-43AC-4793-8AFF-90D45336CC93}"/>
    <hyperlink ref="A70" r:id="rId68" xr:uid="{F3969341-7584-44E3-9A06-CD5EC8DD6095}"/>
    <hyperlink ref="A71" r:id="rId69" xr:uid="{21211F43-645B-4DB7-A214-B783C3AC96BB}"/>
    <hyperlink ref="A72" r:id="rId70" xr:uid="{D55B4A11-1B68-4803-B119-93B74E7D609B}"/>
    <hyperlink ref="A73" r:id="rId71" xr:uid="{6A94BF58-A465-4EF0-B075-69E577D0844D}"/>
    <hyperlink ref="A74" r:id="rId72" xr:uid="{CA0A5F7F-6D59-4877-9C0B-A6145DECECF1}"/>
    <hyperlink ref="A64" r:id="rId73" xr:uid="{97AFF330-FE62-4462-9711-860626CDACF7}"/>
    <hyperlink ref="A75" r:id="rId74" xr:uid="{B5398FFC-58FA-47DA-B479-4AF3BA39A4AD}"/>
    <hyperlink ref="A76" r:id="rId75" xr:uid="{F7AC79DA-FFD9-4243-AFE3-4CB6C91531C9}"/>
    <hyperlink ref="A77" r:id="rId76" xr:uid="{B2C06451-9FCB-41AB-8D3E-4877B34EF62B}"/>
    <hyperlink ref="A78" r:id="rId77" xr:uid="{68C284C8-0B59-432A-AF2B-C6B51838A168}"/>
    <hyperlink ref="A79" r:id="rId78" xr:uid="{50537EF5-F9C0-4DD7-9003-083A20C73491}"/>
    <hyperlink ref="A80" r:id="rId79" xr:uid="{57891013-8D5E-4266-9A97-D12050616B85}"/>
    <hyperlink ref="A81" r:id="rId80" xr:uid="{1C33C340-62C2-4C2B-8748-F6AD7034B590}"/>
    <hyperlink ref="A82" r:id="rId81" xr:uid="{3226301A-0807-45E4-9EE3-87DBFF6C1DEC}"/>
    <hyperlink ref="A83" r:id="rId82" xr:uid="{5CC3D1CD-0A78-4A57-B605-52CBE4824504}"/>
    <hyperlink ref="A84" r:id="rId83" xr:uid="{4B8321E6-3A57-4090-AA16-B40722708CF8}"/>
    <hyperlink ref="A85" r:id="rId84" xr:uid="{E3603A80-DDB3-4BC0-80A3-184ECCFB6ACF}"/>
    <hyperlink ref="A86" r:id="rId85" xr:uid="{57A7A6C3-4D6E-4E3E-81A5-BCA44EB449DC}"/>
    <hyperlink ref="A87" r:id="rId86" xr:uid="{0EACE03F-28C3-4562-B9DC-62D404AEAF83}"/>
    <hyperlink ref="A88" r:id="rId87" xr:uid="{99C385E0-3B8E-4BE9-B914-22A69D1E0726}"/>
  </hyperlinks>
  <pageMargins left="0.7" right="0.7" top="0.75" bottom="0.75" header="0.3" footer="0.3"/>
  <pageSetup paperSize="9" orientation="portrait" r:id="rId88"/>
  <legacyDrawing r:id="rId89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9242F6DC-19FC-4244-AF2B-99ACA18828B7}">
          <x14:formula1>
            <xm:f>'Data Validation'!$G$2:$G$3</xm:f>
          </x14:formula1>
          <xm:sqref>U1:U48 U50:U1048576</xm:sqref>
        </x14:dataValidation>
        <x14:dataValidation type="list" allowBlank="1" showInputMessage="1" showErrorMessage="1" xr:uid="{322870E5-6B9B-4910-8413-FD6768291128}">
          <x14:formula1>
            <xm:f>'Data Validation'!$F$2:$F$8</xm:f>
          </x14:formula1>
          <xm:sqref>O1:T48 O50:T1048576</xm:sqref>
        </x14:dataValidation>
        <x14:dataValidation type="list" allowBlank="1" showInputMessage="1" showErrorMessage="1" xr:uid="{0BF17216-F183-4545-9B71-F86A704F6CF8}">
          <x14:formula1>
            <xm:f>'Data Validation'!$C$2:$C$15</xm:f>
          </x14:formula1>
          <xm:sqref>F89:F1048576 D1:E1048576</xm:sqref>
        </x14:dataValidation>
        <x14:dataValidation type="list" allowBlank="1" showInputMessage="1" showErrorMessage="1" xr:uid="{842F135A-04EF-4E34-A44C-C5F71A5C30C7}">
          <x14:formula1>
            <xm:f>'Data Validation'!$H$2:$H$3</xm:f>
          </x14:formula1>
          <xm:sqref>V1:V48 V50:V1048576</xm:sqref>
        </x14:dataValidation>
        <x14:dataValidation type="list" allowBlank="1" showInputMessage="1" showErrorMessage="1" xr:uid="{541C805C-0628-425E-94BD-539370236EB8}">
          <x14:formula1>
            <xm:f>'Data Validation'!$I$2:$I$3</xm:f>
          </x14:formula1>
          <xm:sqref>H1:H48 H50:H1048576</xm:sqref>
        </x14:dataValidation>
        <x14:dataValidation type="list" allowBlank="1" showInputMessage="1" showErrorMessage="1" xr:uid="{01B579D2-542A-41BB-9084-0A39CE70F0F9}">
          <x14:formula1>
            <xm:f>'Data Validation'!$J$2:$J$3</xm:f>
          </x14:formula1>
          <xm:sqref>G1:G48 G50:G1048576</xm:sqref>
        </x14:dataValidation>
        <x14:dataValidation type="list" allowBlank="1" showInputMessage="1" showErrorMessage="1" xr:uid="{FB76AAC8-2DCC-4743-AAC2-934FB57FE87C}">
          <x14:formula1>
            <xm:f>'Data Validation'!$K$1</xm:f>
          </x14:formula1>
          <xm:sqref>F1</xm:sqref>
        </x14:dataValidation>
        <x14:dataValidation type="list" allowBlank="1" showInputMessage="1" showErrorMessage="1" xr:uid="{8C433806-2AB8-4B7F-A1AC-5E04A07B3A62}">
          <x14:formula1>
            <xm:f>'Data Validation'!$E$2:$E$22</xm:f>
          </x14:formula1>
          <xm:sqref>X1:X1048576</xm:sqref>
        </x14:dataValidation>
        <x14:dataValidation type="list" allowBlank="1" showInputMessage="1" showErrorMessage="1" xr:uid="{987116C7-6C4D-4B8F-99C6-6AB238D15D80}">
          <x14:formula1>
            <xm:f>'Data Validation'!$B$2:$B$10</xm:f>
          </x14:formula1>
          <xm:sqref>W1:W1048576</xm:sqref>
        </x14:dataValidation>
        <x14:dataValidation type="list" allowBlank="1" showInputMessage="1" showErrorMessage="1" xr:uid="{3955763C-0066-4BF6-B608-D9CA8CEBAE1D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75317C0A-78EA-49FC-BE0D-7F69E34E68CC}">
          <x14:formula1>
            <xm:f>'Data Validation'!$K$2:$K$9</xm:f>
          </x14:formula1>
          <xm:sqref>F2:F88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975F-F4E9-45DB-BD93-BDEADE880697}">
  <dimension ref="Y3:Z5"/>
  <sheetViews>
    <sheetView topLeftCell="G103" zoomScale="60" zoomScaleNormal="60" workbookViewId="0">
      <selection activeCell="AE28" sqref="AE28"/>
    </sheetView>
  </sheetViews>
  <sheetFormatPr defaultRowHeight="15" x14ac:dyDescent="0.25"/>
  <sheetData>
    <row r="3" spans="25:26" x14ac:dyDescent="0.25">
      <c r="Y3" t="s">
        <v>560</v>
      </c>
    </row>
    <row r="4" spans="25:26" x14ac:dyDescent="0.25">
      <c r="Y4" t="s">
        <v>561</v>
      </c>
      <c r="Z4" t="s">
        <v>24</v>
      </c>
    </row>
    <row r="5" spans="25:26" x14ac:dyDescent="0.25">
      <c r="Y5">
        <v>83</v>
      </c>
      <c r="Z5">
        <v>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E9B5-4A55-46FE-B284-88F20F698672}">
  <dimension ref="A1:AO23"/>
  <sheetViews>
    <sheetView workbookViewId="0">
      <selection activeCell="Y14" sqref="Y14"/>
    </sheetView>
  </sheetViews>
  <sheetFormatPr defaultRowHeight="15" x14ac:dyDescent="0.25"/>
  <cols>
    <col min="1" max="1" width="20.28515625" bestFit="1" customWidth="1"/>
    <col min="7" max="7" width="32.28515625" bestFit="1" customWidth="1"/>
    <col min="19" max="19" width="35.28515625" bestFit="1" customWidth="1"/>
    <col min="22" max="22" width="14.85546875" bestFit="1" customWidth="1"/>
    <col min="25" max="25" width="52" bestFit="1" customWidth="1"/>
    <col min="28" max="28" width="46.7109375" bestFit="1" customWidth="1"/>
    <col min="31" max="31" width="46.7109375" bestFit="1" customWidth="1"/>
    <col min="32" max="32" width="7.7109375" customWidth="1"/>
    <col min="34" max="34" width="46.28515625" customWidth="1"/>
    <col min="35" max="35" width="8.42578125" customWidth="1"/>
    <col min="37" max="37" width="46.7109375" customWidth="1"/>
    <col min="40" max="40" width="46.7109375" bestFit="1" customWidth="1"/>
  </cols>
  <sheetData>
    <row r="1" spans="1:41" x14ac:dyDescent="0.25">
      <c r="A1" s="24" t="s">
        <v>562</v>
      </c>
      <c r="B1" s="24"/>
      <c r="D1" s="24" t="s">
        <v>16</v>
      </c>
      <c r="E1" s="24"/>
      <c r="G1" s="24" t="s">
        <v>17</v>
      </c>
      <c r="H1" s="24"/>
      <c r="J1" s="24" t="s">
        <v>14</v>
      </c>
      <c r="K1" s="24"/>
      <c r="M1" s="24" t="s">
        <v>15</v>
      </c>
      <c r="N1" s="24"/>
      <c r="P1" s="24" t="s">
        <v>7</v>
      </c>
      <c r="Q1" s="24"/>
      <c r="S1" s="24" t="s">
        <v>3</v>
      </c>
      <c r="T1" s="24"/>
      <c r="V1" s="24" t="s">
        <v>6</v>
      </c>
      <c r="W1" s="24"/>
      <c r="Y1" s="24" t="s">
        <v>563</v>
      </c>
      <c r="Z1" s="24"/>
      <c r="AA1" s="19"/>
      <c r="AB1" s="24" t="s">
        <v>564</v>
      </c>
      <c r="AC1" s="24"/>
      <c r="AE1" s="24" t="s">
        <v>565</v>
      </c>
      <c r="AF1" s="24"/>
      <c r="AH1" s="24" t="s">
        <v>566</v>
      </c>
      <c r="AI1" s="24"/>
      <c r="AK1" s="24" t="s">
        <v>567</v>
      </c>
      <c r="AL1" s="24"/>
      <c r="AN1" s="24" t="s">
        <v>568</v>
      </c>
      <c r="AO1" s="24"/>
    </row>
    <row r="2" spans="1:41" x14ac:dyDescent="0.25">
      <c r="A2" t="s">
        <v>84</v>
      </c>
      <c r="B2">
        <f>COUNTIF('Data Sheet'!$C$2:$C$88,A2)</f>
        <v>16</v>
      </c>
      <c r="D2" t="s">
        <v>37</v>
      </c>
      <c r="E2">
        <f>COUNTIF('Data Sheet'!$W$2:$W$88,D2)</f>
        <v>17</v>
      </c>
      <c r="G2" t="s">
        <v>376</v>
      </c>
      <c r="H2">
        <f>COUNTIF('Data Sheet'!$X$2:AE$88,'Data Tables'!G2)</f>
        <v>2</v>
      </c>
      <c r="J2" t="s">
        <v>21</v>
      </c>
      <c r="K2">
        <f>COUNTIF('Data Sheet'!$U$2:$U$88,J2)</f>
        <v>34</v>
      </c>
      <c r="M2" t="s">
        <v>21</v>
      </c>
      <c r="N2">
        <f>COUNTIF('Data Sheet'!$V$2:$V$88,M2)</f>
        <v>0</v>
      </c>
      <c r="P2" t="s">
        <v>21</v>
      </c>
      <c r="Q2">
        <f>COUNTIF('Data Sheet'!$H$2:$H$88,P2)</f>
        <v>53</v>
      </c>
      <c r="S2" t="s">
        <v>20</v>
      </c>
      <c r="T2">
        <f>COUNTIF('Data Sheet'!$D$2:$D$88,S2)</f>
        <v>4</v>
      </c>
      <c r="V2" t="s">
        <v>23</v>
      </c>
      <c r="W2">
        <f>COUNTIF('Data Sheet'!$G$2:$G$88,V2)</f>
        <v>82</v>
      </c>
      <c r="Y2" t="s">
        <v>569</v>
      </c>
      <c r="Z2">
        <f>COUNTIF('Data Sheet'!O:O,Y2)</f>
        <v>0</v>
      </c>
      <c r="AB2" t="s">
        <v>569</v>
      </c>
      <c r="AC2">
        <f>COUNTIF('Data Sheet'!P:P,AB2)</f>
        <v>0</v>
      </c>
      <c r="AE2" t="s">
        <v>569</v>
      </c>
      <c r="AF2">
        <f>COUNTIF('Data Sheet'!Q:Q,AE2)</f>
        <v>0</v>
      </c>
      <c r="AH2" t="s">
        <v>569</v>
      </c>
      <c r="AI2">
        <f>COUNTIF('Data Sheet'!R:R,AH2)</f>
        <v>0</v>
      </c>
      <c r="AK2" t="s">
        <v>569</v>
      </c>
      <c r="AL2">
        <f>COUNTIF('Data Sheet'!S:S,AK2)</f>
        <v>0</v>
      </c>
      <c r="AN2" t="s">
        <v>569</v>
      </c>
      <c r="AO2">
        <f>COUNTIF('Data Sheet'!T:T,AN2)</f>
        <v>0</v>
      </c>
    </row>
    <row r="3" spans="1:41" x14ac:dyDescent="0.25">
      <c r="A3" t="s">
        <v>149</v>
      </c>
      <c r="B3">
        <f>COUNTIF('Data Sheet'!$C$2:$C$88,A3)</f>
        <v>8</v>
      </c>
      <c r="D3" t="s">
        <v>46</v>
      </c>
      <c r="E3">
        <f>COUNTIF('Data Sheet'!$W$2:$W$88,D3)</f>
        <v>5</v>
      </c>
      <c r="G3" t="s">
        <v>324</v>
      </c>
      <c r="H3">
        <f>COUNTIF('Data Sheet'!$X$2:AE$88,'Data Tables'!G3)</f>
        <v>4</v>
      </c>
      <c r="J3" t="s">
        <v>24</v>
      </c>
      <c r="K3">
        <f>COUNTIF('Data Sheet'!$U$2:$U$88,J3)</f>
        <v>52</v>
      </c>
      <c r="M3" t="s">
        <v>24</v>
      </c>
      <c r="N3">
        <f>COUNTIF('Data Sheet'!$V$2:$V$88,M3)</f>
        <v>86</v>
      </c>
      <c r="P3" t="s">
        <v>24</v>
      </c>
      <c r="Q3">
        <f>COUNTIF('Data Sheet'!$H$2:$H$88,P3)</f>
        <v>33</v>
      </c>
      <c r="S3" t="s">
        <v>30</v>
      </c>
      <c r="T3">
        <f>COUNTIF('Data Sheet'!$D$2:$D$88,S3)</f>
        <v>73</v>
      </c>
      <c r="V3" t="s">
        <v>254</v>
      </c>
      <c r="W3">
        <f>COUNTIF('Data Sheet'!$G$2:$G$88,V3)</f>
        <v>4</v>
      </c>
      <c r="Y3" t="s">
        <v>26</v>
      </c>
      <c r="Z3">
        <f>COUNTIF('Data Sheet'!O:O,Y3)</f>
        <v>4</v>
      </c>
      <c r="AB3" t="s">
        <v>26</v>
      </c>
      <c r="AC3">
        <f>COUNTIF('Data Sheet'!P:P,AB3)</f>
        <v>2</v>
      </c>
      <c r="AE3" t="s">
        <v>26</v>
      </c>
      <c r="AF3">
        <f>COUNTIF('Data Sheet'!Q:Q,AE3)</f>
        <v>2</v>
      </c>
      <c r="AH3" t="s">
        <v>26</v>
      </c>
      <c r="AI3">
        <f>COUNTIF('Data Sheet'!R:R,AH3)</f>
        <v>2</v>
      </c>
      <c r="AK3" t="s">
        <v>26</v>
      </c>
      <c r="AL3">
        <f>COUNTIF('Data Sheet'!S:S,AK3)</f>
        <v>1</v>
      </c>
      <c r="AN3" t="s">
        <v>26</v>
      </c>
      <c r="AO3">
        <f>COUNTIF('Data Sheet'!T:T,AN3)</f>
        <v>6</v>
      </c>
    </row>
    <row r="4" spans="1:41" x14ac:dyDescent="0.25">
      <c r="A4" t="s">
        <v>410</v>
      </c>
      <c r="B4">
        <f>COUNTIF('Data Sheet'!$C$2:$C$88,A4)</f>
        <v>10</v>
      </c>
      <c r="D4" t="s">
        <v>55</v>
      </c>
      <c r="E4">
        <f>COUNTIF('Data Sheet'!$W$2:$W$88,D4)</f>
        <v>5</v>
      </c>
      <c r="G4" t="s">
        <v>259</v>
      </c>
      <c r="H4">
        <f>COUNTIF('Data Sheet'!$X$2:AE$88,'Data Tables'!G4)</f>
        <v>5</v>
      </c>
      <c r="J4" s="11" t="s">
        <v>570</v>
      </c>
      <c r="K4" s="11">
        <f>SUM(K2:K3)</f>
        <v>86</v>
      </c>
      <c r="M4" s="11" t="s">
        <v>570</v>
      </c>
      <c r="N4" s="11">
        <f>SUM(N2:N3)</f>
        <v>86</v>
      </c>
      <c r="P4" s="11" t="s">
        <v>570</v>
      </c>
      <c r="Q4" s="11">
        <f>SUM(Q2:Q3)</f>
        <v>86</v>
      </c>
      <c r="S4" t="s">
        <v>141</v>
      </c>
      <c r="T4">
        <f>COUNTIF('Data Sheet'!$D$2:$D$88,S4)</f>
        <v>2</v>
      </c>
      <c r="V4" s="11" t="s">
        <v>570</v>
      </c>
      <c r="W4" s="11">
        <f>SUM(W2:W3)</f>
        <v>86</v>
      </c>
      <c r="Y4" t="s">
        <v>186</v>
      </c>
      <c r="Z4">
        <f>COUNTIF('Data Sheet'!O:O,Y4)</f>
        <v>1</v>
      </c>
      <c r="AB4" t="s">
        <v>186</v>
      </c>
      <c r="AC4">
        <f>COUNTIF('Data Sheet'!P:P,AB4)</f>
        <v>2</v>
      </c>
      <c r="AE4" t="s">
        <v>186</v>
      </c>
      <c r="AF4">
        <f>COUNTIF('Data Sheet'!Q:Q,AE4)</f>
        <v>2</v>
      </c>
      <c r="AH4" t="s">
        <v>186</v>
      </c>
      <c r="AI4">
        <f>COUNTIF('Data Sheet'!R:R,AH4)</f>
        <v>2</v>
      </c>
      <c r="AK4" t="s">
        <v>186</v>
      </c>
      <c r="AL4">
        <f>COUNTIF('Data Sheet'!S:S,AK4)</f>
        <v>2</v>
      </c>
      <c r="AN4" t="s">
        <v>186</v>
      </c>
      <c r="AO4">
        <f>COUNTIF('Data Sheet'!T:T,AN4)</f>
        <v>2</v>
      </c>
    </row>
    <row r="5" spans="1:41" x14ac:dyDescent="0.25">
      <c r="A5" t="s">
        <v>19</v>
      </c>
      <c r="B5">
        <f>COUNTIF('Data Sheet'!$C$2:$C$88,A5)</f>
        <v>46</v>
      </c>
      <c r="D5" t="s">
        <v>59</v>
      </c>
      <c r="E5">
        <f>COUNTIF('Data Sheet'!$W$2:$W$88,D5)</f>
        <v>6</v>
      </c>
      <c r="G5" t="s">
        <v>28</v>
      </c>
      <c r="H5">
        <f>COUNTIF('Data Sheet'!$X$2:AE$88,'Data Tables'!G5)</f>
        <v>8</v>
      </c>
      <c r="S5" t="s">
        <v>85</v>
      </c>
      <c r="T5">
        <f>COUNTIF('Data Sheet'!$D$2:$D$88,S5)</f>
        <v>7</v>
      </c>
      <c r="Y5" t="s">
        <v>36</v>
      </c>
      <c r="Z5">
        <f>COUNTIF('Data Sheet'!O:O,Y5)</f>
        <v>24</v>
      </c>
      <c r="AB5" t="s">
        <v>36</v>
      </c>
      <c r="AC5">
        <f>COUNTIF('Data Sheet'!P:P,AB5)</f>
        <v>45</v>
      </c>
      <c r="AE5" t="s">
        <v>36</v>
      </c>
      <c r="AF5">
        <f>COUNTIF('Data Sheet'!Q:Q,AE5)</f>
        <v>46</v>
      </c>
      <c r="AH5" t="s">
        <v>36</v>
      </c>
      <c r="AI5">
        <f>COUNTIF('Data Sheet'!R:R,AH5)</f>
        <v>47</v>
      </c>
      <c r="AK5" t="s">
        <v>36</v>
      </c>
      <c r="AL5">
        <f>COUNTIF('Data Sheet'!S:S,AK5)</f>
        <v>34</v>
      </c>
      <c r="AN5" t="s">
        <v>36</v>
      </c>
      <c r="AO5">
        <f>COUNTIF('Data Sheet'!T:T,AN5)</f>
        <v>18</v>
      </c>
    </row>
    <row r="6" spans="1:41" x14ac:dyDescent="0.25">
      <c r="A6" t="s">
        <v>571</v>
      </c>
      <c r="B6">
        <f>COUNTIF('Data Sheet'!$C$2:$C$88,A6)</f>
        <v>0</v>
      </c>
      <c r="D6" t="s">
        <v>65</v>
      </c>
      <c r="E6">
        <f>COUNTIF('Data Sheet'!$W$2:$W$88,D6)</f>
        <v>7</v>
      </c>
      <c r="G6" t="s">
        <v>132</v>
      </c>
      <c r="H6">
        <f>COUNTIF('Data Sheet'!$X$2:AE$88,'Data Tables'!G6)</f>
        <v>5</v>
      </c>
      <c r="S6" s="11" t="s">
        <v>570</v>
      </c>
      <c r="T6" s="11">
        <f>SUM(T2:T5)</f>
        <v>86</v>
      </c>
      <c r="Y6" t="s">
        <v>54</v>
      </c>
      <c r="Z6">
        <f>COUNTIF('Data Sheet'!O:O,Y6)</f>
        <v>8</v>
      </c>
      <c r="AB6" t="s">
        <v>54</v>
      </c>
      <c r="AC6">
        <f>COUNTIF('Data Sheet'!P:P,AB6)</f>
        <v>8</v>
      </c>
      <c r="AE6" t="s">
        <v>54</v>
      </c>
      <c r="AF6">
        <f>COUNTIF('Data Sheet'!Q:Q,AE6)</f>
        <v>8</v>
      </c>
      <c r="AH6" t="s">
        <v>54</v>
      </c>
      <c r="AI6">
        <f>COUNTIF('Data Sheet'!R:R,AH6)</f>
        <v>8</v>
      </c>
      <c r="AK6" t="s">
        <v>54</v>
      </c>
      <c r="AL6">
        <f>COUNTIF('Data Sheet'!S:S,AK6)</f>
        <v>8</v>
      </c>
      <c r="AN6" t="s">
        <v>54</v>
      </c>
      <c r="AO6">
        <f>COUNTIF('Data Sheet'!T:T,AN6)</f>
        <v>12</v>
      </c>
    </row>
    <row r="7" spans="1:41" x14ac:dyDescent="0.25">
      <c r="A7" t="s">
        <v>314</v>
      </c>
      <c r="B7">
        <f>COUNTIF('Data Sheet'!$C$2:$C$88,A7)</f>
        <v>4</v>
      </c>
      <c r="D7" t="s">
        <v>75</v>
      </c>
      <c r="E7">
        <f>COUNTIF('Data Sheet'!$W$2:$W$88,D7)</f>
        <v>8</v>
      </c>
      <c r="G7" t="s">
        <v>187</v>
      </c>
      <c r="H7">
        <f>COUNTIF('Data Sheet'!$X$2:AE$88,'Data Tables'!G7)</f>
        <v>6</v>
      </c>
      <c r="Y7" t="s">
        <v>64</v>
      </c>
      <c r="Z7">
        <f>COUNTIF('Data Sheet'!O:O,Y7)</f>
        <v>1</v>
      </c>
      <c r="AB7" t="s">
        <v>64</v>
      </c>
      <c r="AC7">
        <f>COUNTIF('Data Sheet'!P:P,AB7)</f>
        <v>1</v>
      </c>
      <c r="AE7" t="s">
        <v>64</v>
      </c>
      <c r="AF7">
        <f>COUNTIF('Data Sheet'!Q:Q,AE7)</f>
        <v>1</v>
      </c>
      <c r="AH7" t="s">
        <v>64</v>
      </c>
      <c r="AI7">
        <f>COUNTIF('Data Sheet'!R:R,AH7)</f>
        <v>1</v>
      </c>
      <c r="AK7" t="s">
        <v>64</v>
      </c>
      <c r="AL7">
        <f>COUNTIF('Data Sheet'!S:S,AK7)</f>
        <v>1</v>
      </c>
      <c r="AN7" t="s">
        <v>64</v>
      </c>
      <c r="AO7">
        <f>COUNTIF('Data Sheet'!T:T,AN7)</f>
        <v>1</v>
      </c>
    </row>
    <row r="8" spans="1:41" x14ac:dyDescent="0.25">
      <c r="A8" t="s">
        <v>140</v>
      </c>
      <c r="B8">
        <f>COUNTIF('Data Sheet'!$C$2:$C$88,A8)</f>
        <v>1</v>
      </c>
      <c r="D8" t="s">
        <v>144</v>
      </c>
      <c r="E8">
        <f>COUNTIF('Data Sheet'!$W$2:$W$88,D8)</f>
        <v>13</v>
      </c>
      <c r="G8" t="s">
        <v>97</v>
      </c>
      <c r="H8">
        <f>COUNTIF('Data Sheet'!$X$2:AE$88,'Data Tables'!G8)</f>
        <v>4</v>
      </c>
      <c r="Y8" t="s">
        <v>74</v>
      </c>
      <c r="Z8">
        <f>COUNTIF('Data Sheet'!O:O,Y8)</f>
        <v>45</v>
      </c>
      <c r="AB8" t="s">
        <v>74</v>
      </c>
      <c r="AC8">
        <f>COUNTIF('Data Sheet'!P:P,AB8)</f>
        <v>26</v>
      </c>
      <c r="AE8" t="s">
        <v>74</v>
      </c>
      <c r="AF8">
        <f>COUNTIF('Data Sheet'!Q:Q,AE8)</f>
        <v>24</v>
      </c>
      <c r="AH8" t="s">
        <v>74</v>
      </c>
      <c r="AI8">
        <f>COUNTIF('Data Sheet'!R:R,AH8)</f>
        <v>22</v>
      </c>
      <c r="AK8" t="s">
        <v>74</v>
      </c>
      <c r="AL8">
        <f>COUNTIF('Data Sheet'!S:S,AK8)</f>
        <v>33</v>
      </c>
      <c r="AN8" t="s">
        <v>74</v>
      </c>
      <c r="AO8">
        <f>COUNTIF('Data Sheet'!T:T,AN8)</f>
        <v>22</v>
      </c>
    </row>
    <row r="9" spans="1:41" x14ac:dyDescent="0.25">
      <c r="A9" t="s">
        <v>304</v>
      </c>
      <c r="B9">
        <f>COUNTIF('Data Sheet'!$C$2:$C$88,A9)</f>
        <v>2</v>
      </c>
      <c r="D9" t="s">
        <v>82</v>
      </c>
      <c r="E9">
        <f>COUNTIF('Data Sheet'!$W$2:$W$88,D9)</f>
        <v>20</v>
      </c>
      <c r="G9" t="s">
        <v>316</v>
      </c>
      <c r="H9">
        <f>COUNTIF('Data Sheet'!$X$2:AE$88,'Data Tables'!G9)</f>
        <v>5</v>
      </c>
    </row>
    <row r="10" spans="1:41" x14ac:dyDescent="0.25">
      <c r="A10" s="11" t="s">
        <v>570</v>
      </c>
      <c r="B10" s="11">
        <f>SUM(B2:B9)</f>
        <v>87</v>
      </c>
      <c r="D10" t="s">
        <v>27</v>
      </c>
      <c r="E10">
        <f>COUNTIF('Data Sheet'!$W$2:$W$88,D10)</f>
        <v>6</v>
      </c>
      <c r="G10" t="s">
        <v>76</v>
      </c>
      <c r="H10">
        <f>COUNTIF('Data Sheet'!$X$2:AE$88,'Data Tables'!G10)</f>
        <v>5</v>
      </c>
    </row>
    <row r="11" spans="1:41" x14ac:dyDescent="0.25">
      <c r="D11" s="11" t="s">
        <v>570</v>
      </c>
      <c r="E11" s="11">
        <f>SUM(E2:E10)</f>
        <v>87</v>
      </c>
      <c r="G11" t="s">
        <v>305</v>
      </c>
      <c r="H11">
        <f>COUNTIF('Data Sheet'!$X$2:AE$88,'Data Tables'!G11)</f>
        <v>4</v>
      </c>
    </row>
    <row r="12" spans="1:41" x14ac:dyDescent="0.25">
      <c r="G12" t="s">
        <v>145</v>
      </c>
      <c r="H12">
        <f>COUNTIF('Data Sheet'!$X$2:AE$88,'Data Tables'!G12)</f>
        <v>8</v>
      </c>
    </row>
    <row r="13" spans="1:41" x14ac:dyDescent="0.25">
      <c r="G13" t="s">
        <v>47</v>
      </c>
      <c r="H13">
        <f>COUNTIF('Data Sheet'!$X$2:AE$88,'Data Tables'!G13)</f>
        <v>4</v>
      </c>
    </row>
    <row r="14" spans="1:41" x14ac:dyDescent="0.25">
      <c r="G14" t="s">
        <v>38</v>
      </c>
      <c r="H14">
        <f>COUNTIF('Data Sheet'!$X$2:AE$88,'Data Tables'!G14)</f>
        <v>2</v>
      </c>
    </row>
    <row r="15" spans="1:41" x14ac:dyDescent="0.25">
      <c r="G15" t="s">
        <v>173</v>
      </c>
      <c r="H15">
        <f>COUNTIF('Data Sheet'!$X$2:AE$88,'Data Tables'!G15)</f>
        <v>3</v>
      </c>
    </row>
    <row r="16" spans="1:41" x14ac:dyDescent="0.25">
      <c r="G16" t="s">
        <v>56</v>
      </c>
      <c r="H16">
        <f>COUNTIF('Data Sheet'!$X$2:AE$88,'Data Tables'!G16)</f>
        <v>10</v>
      </c>
    </row>
    <row r="17" spans="7:8" x14ac:dyDescent="0.25">
      <c r="G17" t="s">
        <v>572</v>
      </c>
      <c r="H17">
        <f>COUNTIF('Data Sheet'!$X$2:AE$88,'Data Tables'!G17)</f>
        <v>0</v>
      </c>
    </row>
    <row r="18" spans="7:8" x14ac:dyDescent="0.25">
      <c r="G18" t="s">
        <v>160</v>
      </c>
      <c r="H18">
        <f>COUNTIF('Data Sheet'!$X$2:AE$88,'Data Tables'!G18)</f>
        <v>7</v>
      </c>
    </row>
    <row r="19" spans="7:8" x14ac:dyDescent="0.25">
      <c r="G19" t="s">
        <v>154</v>
      </c>
      <c r="H19">
        <f>COUNTIF('Data Sheet'!$X$2:AE$88,'Data Tables'!G19)</f>
        <v>4</v>
      </c>
    </row>
    <row r="20" spans="7:8" x14ac:dyDescent="0.25">
      <c r="G20" t="s">
        <v>66</v>
      </c>
      <c r="H20">
        <f>COUNTIF('Data Sheet'!$X$2:AE$88,'Data Tables'!G20)</f>
        <v>8</v>
      </c>
    </row>
    <row r="21" spans="7:8" x14ac:dyDescent="0.25">
      <c r="G21" t="s">
        <v>246</v>
      </c>
      <c r="H21">
        <f>COUNTIF('Data Sheet'!$X$2:AE$88,'Data Tables'!G21)</f>
        <v>3</v>
      </c>
    </row>
    <row r="22" spans="7:8" x14ac:dyDescent="0.25">
      <c r="G22" t="s">
        <v>368</v>
      </c>
      <c r="H22">
        <f>COUNTIF('Data Sheet'!$X$2:AE$88,'Data Tables'!G22)</f>
        <v>1</v>
      </c>
    </row>
    <row r="23" spans="7:8" x14ac:dyDescent="0.25">
      <c r="G23" s="11" t="s">
        <v>570</v>
      </c>
      <c r="H23" s="11">
        <f>SUM(H2:H22)</f>
        <v>98</v>
      </c>
    </row>
  </sheetData>
  <mergeCells count="14">
    <mergeCell ref="AN1:AO1"/>
    <mergeCell ref="Y1:Z1"/>
    <mergeCell ref="AB1:AC1"/>
    <mergeCell ref="AE1:AF1"/>
    <mergeCell ref="AH1:AI1"/>
    <mergeCell ref="AK1:AL1"/>
    <mergeCell ref="S1:T1"/>
    <mergeCell ref="V1:W1"/>
    <mergeCell ref="A1:B1"/>
    <mergeCell ref="D1:E1"/>
    <mergeCell ref="G1:H1"/>
    <mergeCell ref="J1:K1"/>
    <mergeCell ref="M1:N1"/>
    <mergeCell ref="P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B7E5-C3B6-4A2D-B5B3-B6238D6427CF}">
  <dimension ref="A1:K22"/>
  <sheetViews>
    <sheetView workbookViewId="0">
      <selection activeCell="I1" sqref="I1"/>
    </sheetView>
  </sheetViews>
  <sheetFormatPr defaultRowHeight="15" x14ac:dyDescent="0.25"/>
  <cols>
    <col min="1" max="1" width="20.28515625" bestFit="1" customWidth="1"/>
    <col min="3" max="3" width="50.5703125" bestFit="1" customWidth="1"/>
    <col min="4" max="4" width="36.7109375" bestFit="1" customWidth="1"/>
    <col min="5" max="5" width="33.7109375" bestFit="1" customWidth="1"/>
    <col min="6" max="6" width="32.28515625" bestFit="1" customWidth="1"/>
    <col min="7" max="7" width="34.7109375" customWidth="1"/>
    <col min="10" max="10" width="13.7109375" bestFit="1" customWidth="1"/>
    <col min="11" max="11" width="8.85546875"/>
  </cols>
  <sheetData>
    <row r="1" spans="1:11" x14ac:dyDescent="0.25">
      <c r="A1" t="s">
        <v>2</v>
      </c>
      <c r="B1" t="s">
        <v>16</v>
      </c>
      <c r="C1" t="s">
        <v>573</v>
      </c>
      <c r="D1" t="s">
        <v>574</v>
      </c>
      <c r="E1" t="s">
        <v>17</v>
      </c>
      <c r="F1" t="s">
        <v>575</v>
      </c>
      <c r="G1" t="s">
        <v>14</v>
      </c>
      <c r="H1" t="s">
        <v>15</v>
      </c>
      <c r="I1" t="s">
        <v>7</v>
      </c>
      <c r="J1" t="s">
        <v>6</v>
      </c>
      <c r="K1" t="s">
        <v>5</v>
      </c>
    </row>
    <row r="2" spans="1:11" x14ac:dyDescent="0.25">
      <c r="A2" t="s">
        <v>84</v>
      </c>
      <c r="B2" t="s">
        <v>37</v>
      </c>
      <c r="C2" t="s">
        <v>20</v>
      </c>
      <c r="D2" t="s">
        <v>576</v>
      </c>
      <c r="E2" t="s">
        <v>376</v>
      </c>
      <c r="F2" t="s">
        <v>569</v>
      </c>
      <c r="G2" t="s">
        <v>21</v>
      </c>
      <c r="H2" t="s">
        <v>21</v>
      </c>
      <c r="I2" t="s">
        <v>21</v>
      </c>
      <c r="J2" t="s">
        <v>23</v>
      </c>
      <c r="K2" t="s">
        <v>577</v>
      </c>
    </row>
    <row r="3" spans="1:11" x14ac:dyDescent="0.25">
      <c r="A3" t="s">
        <v>149</v>
      </c>
      <c r="B3" t="s">
        <v>46</v>
      </c>
      <c r="C3" t="s">
        <v>30</v>
      </c>
      <c r="D3" t="s">
        <v>578</v>
      </c>
      <c r="E3" t="s">
        <v>324</v>
      </c>
      <c r="F3" t="s">
        <v>26</v>
      </c>
      <c r="G3" t="s">
        <v>24</v>
      </c>
      <c r="H3" t="s">
        <v>24</v>
      </c>
      <c r="I3" t="s">
        <v>24</v>
      </c>
      <c r="J3" t="s">
        <v>254</v>
      </c>
      <c r="K3" s="20" t="s">
        <v>231</v>
      </c>
    </row>
    <row r="4" spans="1:11" x14ac:dyDescent="0.25">
      <c r="A4" t="s">
        <v>410</v>
      </c>
      <c r="B4" t="s">
        <v>55</v>
      </c>
      <c r="C4" t="s">
        <v>141</v>
      </c>
      <c r="D4" t="s">
        <v>579</v>
      </c>
      <c r="E4" t="s">
        <v>259</v>
      </c>
      <c r="F4" t="s">
        <v>186</v>
      </c>
      <c r="K4" t="s">
        <v>221</v>
      </c>
    </row>
    <row r="5" spans="1:11" x14ac:dyDescent="0.25">
      <c r="A5" t="s">
        <v>19</v>
      </c>
      <c r="B5" t="s">
        <v>59</v>
      </c>
      <c r="C5" t="s">
        <v>85</v>
      </c>
      <c r="D5" t="s">
        <v>580</v>
      </c>
      <c r="E5" t="s">
        <v>28</v>
      </c>
      <c r="F5" t="s">
        <v>36</v>
      </c>
      <c r="K5" t="s">
        <v>142</v>
      </c>
    </row>
    <row r="6" spans="1:11" x14ac:dyDescent="0.25">
      <c r="A6" t="s">
        <v>571</v>
      </c>
      <c r="B6" t="s">
        <v>65</v>
      </c>
      <c r="D6" t="s">
        <v>581</v>
      </c>
      <c r="E6" t="s">
        <v>132</v>
      </c>
      <c r="F6" t="s">
        <v>54</v>
      </c>
      <c r="K6" t="s">
        <v>203</v>
      </c>
    </row>
    <row r="7" spans="1:11" x14ac:dyDescent="0.25">
      <c r="A7" t="s">
        <v>314</v>
      </c>
      <c r="B7" t="s">
        <v>75</v>
      </c>
      <c r="D7" t="s">
        <v>582</v>
      </c>
      <c r="E7" t="s">
        <v>187</v>
      </c>
      <c r="F7" t="s">
        <v>64</v>
      </c>
      <c r="K7" t="s">
        <v>22</v>
      </c>
    </row>
    <row r="8" spans="1:11" x14ac:dyDescent="0.25">
      <c r="A8" t="s">
        <v>140</v>
      </c>
      <c r="B8" t="s">
        <v>144</v>
      </c>
      <c r="E8" t="s">
        <v>97</v>
      </c>
      <c r="F8" t="s">
        <v>74</v>
      </c>
      <c r="K8" t="s">
        <v>31</v>
      </c>
    </row>
    <row r="9" spans="1:11" x14ac:dyDescent="0.25">
      <c r="A9" t="s">
        <v>304</v>
      </c>
      <c r="B9" t="s">
        <v>82</v>
      </c>
      <c r="E9" t="s">
        <v>316</v>
      </c>
      <c r="K9" t="s">
        <v>49</v>
      </c>
    </row>
    <row r="10" spans="1:11" x14ac:dyDescent="0.25">
      <c r="B10" t="s">
        <v>27</v>
      </c>
      <c r="E10" t="s">
        <v>76</v>
      </c>
    </row>
    <row r="11" spans="1:11" x14ac:dyDescent="0.25">
      <c r="E11" t="s">
        <v>305</v>
      </c>
    </row>
    <row r="12" spans="1:11" x14ac:dyDescent="0.25">
      <c r="E12" t="s">
        <v>145</v>
      </c>
    </row>
    <row r="13" spans="1:11" x14ac:dyDescent="0.25">
      <c r="E13" t="s">
        <v>47</v>
      </c>
    </row>
    <row r="14" spans="1:11" x14ac:dyDescent="0.25">
      <c r="E14" t="s">
        <v>38</v>
      </c>
    </row>
    <row r="15" spans="1:11" x14ac:dyDescent="0.25">
      <c r="E15" t="s">
        <v>173</v>
      </c>
    </row>
    <row r="16" spans="1:11" x14ac:dyDescent="0.25">
      <c r="E16" t="s">
        <v>56</v>
      </c>
    </row>
    <row r="17" spans="5:5" x14ac:dyDescent="0.25">
      <c r="E17" t="s">
        <v>572</v>
      </c>
    </row>
    <row r="18" spans="5:5" x14ac:dyDescent="0.25">
      <c r="E18" t="s">
        <v>160</v>
      </c>
    </row>
    <row r="19" spans="5:5" x14ac:dyDescent="0.25">
      <c r="E19" t="s">
        <v>154</v>
      </c>
    </row>
    <row r="20" spans="5:5" x14ac:dyDescent="0.25">
      <c r="E20" t="s">
        <v>66</v>
      </c>
    </row>
    <row r="21" spans="5:5" x14ac:dyDescent="0.25">
      <c r="E21" t="s">
        <v>246</v>
      </c>
    </row>
    <row r="22" spans="5:5" x14ac:dyDescent="0.25">
      <c r="E22" t="s">
        <v>368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1F93-77AB-40F5-8095-ACA6FFBE93C0}">
  <dimension ref="A1:R81"/>
  <sheetViews>
    <sheetView topLeftCell="A10" zoomScale="50" zoomScaleNormal="50" workbookViewId="0">
      <selection activeCell="N47" sqref="N47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7" width="48" customWidth="1"/>
    <col min="8" max="9" width="31.28515625" customWidth="1"/>
    <col min="10" max="10" width="6.42578125" bestFit="1" customWidth="1"/>
    <col min="11" max="11" width="21.140625" bestFit="1" customWidth="1"/>
  </cols>
  <sheetData>
    <row r="1" spans="1:11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8</v>
      </c>
      <c r="H1" s="24"/>
      <c r="I1" s="24"/>
      <c r="J1" t="s">
        <v>16</v>
      </c>
      <c r="K1" t="s">
        <v>17</v>
      </c>
    </row>
    <row r="2" spans="1:11" x14ac:dyDescent="0.25">
      <c r="G2" t="s">
        <v>548</v>
      </c>
      <c r="H2" t="s">
        <v>549</v>
      </c>
      <c r="I2" s="19" t="s">
        <v>550</v>
      </c>
    </row>
    <row r="3" spans="1:11" x14ac:dyDescent="0.25">
      <c r="A3">
        <f>VLOOKUP(B3,'Data Sheet'!$A$2:$B$88,2,FALSE)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12">
        <v>0</v>
      </c>
      <c r="I3" s="12">
        <f>AVERAGE(G3:H3)</f>
        <v>0</v>
      </c>
      <c r="J3" s="18" t="s">
        <v>27</v>
      </c>
      <c r="K3" s="18" t="s">
        <v>28</v>
      </c>
    </row>
    <row r="4" spans="1:11" x14ac:dyDescent="0.25">
      <c r="A4">
        <f>VLOOKUP(B4,'Data Sheet'!$A$2:$B$88,2,FALSE)</f>
        <v>2</v>
      </c>
      <c r="B4" s="1" t="s">
        <v>29</v>
      </c>
      <c r="C4" t="s">
        <v>19</v>
      </c>
      <c r="D4" t="s">
        <v>30</v>
      </c>
      <c r="E4" s="6" t="s">
        <v>23</v>
      </c>
      <c r="F4" s="6" t="s">
        <v>24</v>
      </c>
      <c r="G4" s="12">
        <v>144</v>
      </c>
      <c r="H4" s="3">
        <v>528</v>
      </c>
      <c r="I4" s="12">
        <f t="shared" ref="I4:I67" si="0">AVERAGE(G4:H4)</f>
        <v>336</v>
      </c>
      <c r="J4" t="s">
        <v>37</v>
      </c>
      <c r="K4" t="s">
        <v>38</v>
      </c>
    </row>
    <row r="5" spans="1:11" x14ac:dyDescent="0.25">
      <c r="A5">
        <f>VLOOKUP(B5,'Data Sheet'!$A$2:$B$88,2,FALSE)</f>
        <v>3</v>
      </c>
      <c r="B5" s="1" t="s">
        <v>39</v>
      </c>
      <c r="C5" t="s">
        <v>19</v>
      </c>
      <c r="D5" t="s">
        <v>30</v>
      </c>
      <c r="E5" s="6" t="s">
        <v>23</v>
      </c>
      <c r="F5" s="6" t="s">
        <v>21</v>
      </c>
      <c r="G5" s="13">
        <v>169.2</v>
      </c>
      <c r="H5" s="3">
        <v>507</v>
      </c>
      <c r="I5" s="12">
        <f t="shared" si="0"/>
        <v>338.1</v>
      </c>
      <c r="J5" t="s">
        <v>46</v>
      </c>
      <c r="K5" t="s">
        <v>47</v>
      </c>
    </row>
    <row r="6" spans="1:11" x14ac:dyDescent="0.25">
      <c r="A6">
        <f>VLOOKUP(B6,'Data Sheet'!$A$2:$B$88,2,FALSE)</f>
        <v>4</v>
      </c>
      <c r="B6" s="1" t="s">
        <v>48</v>
      </c>
      <c r="C6" t="s">
        <v>19</v>
      </c>
      <c r="D6" t="s">
        <v>30</v>
      </c>
      <c r="E6" s="6" t="s">
        <v>23</v>
      </c>
      <c r="F6" s="6" t="s">
        <v>24</v>
      </c>
      <c r="G6" s="13">
        <v>29.04</v>
      </c>
      <c r="H6" s="7">
        <v>696.36</v>
      </c>
      <c r="I6" s="12">
        <f t="shared" si="0"/>
        <v>362.7</v>
      </c>
      <c r="J6" t="s">
        <v>55</v>
      </c>
      <c r="K6" t="s">
        <v>56</v>
      </c>
    </row>
    <row r="7" spans="1:11" x14ac:dyDescent="0.25">
      <c r="A7">
        <f>VLOOKUP(B7,'Data Sheet'!$A$2:$B$88,2,FALSE)</f>
        <v>5</v>
      </c>
      <c r="B7" s="1" t="s">
        <v>57</v>
      </c>
      <c r="C7" t="s">
        <v>19</v>
      </c>
      <c r="D7" t="s">
        <v>20</v>
      </c>
      <c r="E7" s="6" t="s">
        <v>23</v>
      </c>
      <c r="F7" s="6" t="s">
        <v>24</v>
      </c>
      <c r="G7" s="12">
        <v>0</v>
      </c>
      <c r="H7" s="12">
        <v>0</v>
      </c>
      <c r="I7" s="12">
        <f t="shared" si="0"/>
        <v>0</v>
      </c>
      <c r="J7" t="s">
        <v>59</v>
      </c>
      <c r="K7" t="s">
        <v>28</v>
      </c>
    </row>
    <row r="8" spans="1:11" x14ac:dyDescent="0.25">
      <c r="A8">
        <f>VLOOKUP(B8,'Data Sheet'!$A$2:$B$88,2,FALSE)</f>
        <v>6</v>
      </c>
      <c r="B8" s="1" t="s">
        <v>60</v>
      </c>
      <c r="C8" t="s">
        <v>19</v>
      </c>
      <c r="D8" t="s">
        <v>30</v>
      </c>
      <c r="E8" s="6" t="s">
        <v>23</v>
      </c>
      <c r="F8" s="6" t="s">
        <v>24</v>
      </c>
      <c r="G8" s="12">
        <v>50</v>
      </c>
      <c r="H8" s="3">
        <v>750</v>
      </c>
      <c r="I8" s="12">
        <f t="shared" si="0"/>
        <v>400</v>
      </c>
      <c r="J8" t="s">
        <v>65</v>
      </c>
      <c r="K8" t="s">
        <v>66</v>
      </c>
    </row>
    <row r="9" spans="1:11" x14ac:dyDescent="0.25">
      <c r="A9">
        <f>VLOOKUP(B9,'Data Sheet'!$A$2:$B$88,2,FALSE)</f>
        <v>7</v>
      </c>
      <c r="B9" s="1" t="s">
        <v>67</v>
      </c>
      <c r="C9" t="s">
        <v>19</v>
      </c>
      <c r="D9" t="s">
        <v>30</v>
      </c>
      <c r="E9" s="6" t="s">
        <v>23</v>
      </c>
      <c r="F9" s="6" t="s">
        <v>21</v>
      </c>
      <c r="G9" s="13">
        <v>463.33</v>
      </c>
      <c r="H9" s="3">
        <v>640</v>
      </c>
      <c r="I9" s="12">
        <f t="shared" si="0"/>
        <v>551.66499999999996</v>
      </c>
      <c r="J9" t="s">
        <v>75</v>
      </c>
      <c r="K9" t="s">
        <v>76</v>
      </c>
    </row>
    <row r="10" spans="1:11" x14ac:dyDescent="0.25">
      <c r="A10">
        <f>VLOOKUP(B10,'Data Sheet'!$A$2:$B$88,2,FALSE)</f>
        <v>8</v>
      </c>
      <c r="B10" s="1" t="s">
        <v>77</v>
      </c>
      <c r="C10" t="s">
        <v>19</v>
      </c>
      <c r="D10" t="s">
        <v>30</v>
      </c>
      <c r="E10" s="6" t="s">
        <v>23</v>
      </c>
      <c r="F10" s="6" t="s">
        <v>21</v>
      </c>
      <c r="G10" s="12">
        <v>102</v>
      </c>
      <c r="H10" s="7">
        <v>1040.4000000000001</v>
      </c>
      <c r="I10" s="12">
        <f t="shared" si="0"/>
        <v>571.20000000000005</v>
      </c>
      <c r="J10" t="s">
        <v>82</v>
      </c>
      <c r="K10" t="s">
        <v>66</v>
      </c>
    </row>
    <row r="11" spans="1:11" x14ac:dyDescent="0.25">
      <c r="A11">
        <f>VLOOKUP(B11,'Data Sheet'!$A$2:$B$88,2,FALSE)</f>
        <v>9</v>
      </c>
      <c r="B11" s="1" t="s">
        <v>83</v>
      </c>
      <c r="C11" t="s">
        <v>84</v>
      </c>
      <c r="D11" t="s">
        <v>85</v>
      </c>
      <c r="E11" s="6" t="s">
        <v>23</v>
      </c>
      <c r="F11" s="6" t="s">
        <v>21</v>
      </c>
      <c r="G11" s="12">
        <v>100</v>
      </c>
      <c r="H11" s="3">
        <v>335</v>
      </c>
      <c r="I11" s="12">
        <f t="shared" si="0"/>
        <v>217.5</v>
      </c>
      <c r="J11" t="s">
        <v>37</v>
      </c>
      <c r="K11" t="s">
        <v>56</v>
      </c>
    </row>
    <row r="12" spans="1:11" x14ac:dyDescent="0.25">
      <c r="A12">
        <f>VLOOKUP(B12,'Data Sheet'!$A$2:$B$88,2,FALSE)</f>
        <v>10</v>
      </c>
      <c r="B12" s="1" t="s">
        <v>91</v>
      </c>
      <c r="C12" t="s">
        <v>84</v>
      </c>
      <c r="D12" t="s">
        <v>30</v>
      </c>
      <c r="E12" s="6" t="s">
        <v>23</v>
      </c>
      <c r="F12" s="6" t="s">
        <v>24</v>
      </c>
      <c r="G12" s="12">
        <v>445</v>
      </c>
      <c r="H12" s="3">
        <v>1000</v>
      </c>
      <c r="I12" s="12">
        <f t="shared" si="0"/>
        <v>722.5</v>
      </c>
      <c r="J12" t="s">
        <v>46</v>
      </c>
      <c r="K12" t="s">
        <v>97</v>
      </c>
    </row>
    <row r="13" spans="1:11" x14ac:dyDescent="0.25">
      <c r="A13">
        <f>VLOOKUP(B13,'Data Sheet'!$A$2:$B$88,2,FALSE)</f>
        <v>11</v>
      </c>
      <c r="B13" s="1" t="s">
        <v>98</v>
      </c>
      <c r="C13" t="s">
        <v>84</v>
      </c>
      <c r="D13" t="s">
        <v>85</v>
      </c>
      <c r="E13" s="6" t="s">
        <v>23</v>
      </c>
      <c r="F13" s="6" t="s">
        <v>21</v>
      </c>
      <c r="G13" s="12">
        <v>75</v>
      </c>
      <c r="H13" s="7">
        <v>921.6</v>
      </c>
      <c r="I13" s="12">
        <f t="shared" si="0"/>
        <v>498.3</v>
      </c>
      <c r="J13" t="s">
        <v>55</v>
      </c>
      <c r="K13" t="s">
        <v>28</v>
      </c>
    </row>
    <row r="14" spans="1:11" x14ac:dyDescent="0.25">
      <c r="A14">
        <f>VLOOKUP(B14,'Data Sheet'!$A$2:$B$88,2,FALSE)</f>
        <v>12</v>
      </c>
      <c r="B14" s="1" t="s">
        <v>105</v>
      </c>
      <c r="C14" t="s">
        <v>84</v>
      </c>
      <c r="D14" t="s">
        <v>30</v>
      </c>
      <c r="E14" s="6" t="s">
        <v>23</v>
      </c>
      <c r="F14" s="6" t="s">
        <v>21</v>
      </c>
      <c r="G14" s="13">
        <v>66.3</v>
      </c>
      <c r="H14" s="7">
        <v>989.4</v>
      </c>
      <c r="I14" s="12">
        <f t="shared" si="0"/>
        <v>527.85</v>
      </c>
      <c r="J14" t="s">
        <v>59</v>
      </c>
      <c r="K14" t="s">
        <v>56</v>
      </c>
    </row>
    <row r="15" spans="1:11" x14ac:dyDescent="0.25">
      <c r="A15" t="e">
        <f>VLOOKUP(B15,'Data Sheet'!$A$2:$B$88,2,FALSE)</f>
        <v>#N/A</v>
      </c>
      <c r="B15" s="1" t="s">
        <v>551</v>
      </c>
      <c r="C15" t="s">
        <v>84</v>
      </c>
      <c r="D15" t="s">
        <v>30</v>
      </c>
      <c r="E15" s="6" t="s">
        <v>23</v>
      </c>
      <c r="F15" s="6" t="s">
        <v>24</v>
      </c>
      <c r="G15" s="12">
        <v>125</v>
      </c>
      <c r="H15" s="3">
        <v>1101</v>
      </c>
      <c r="I15" s="12">
        <f t="shared" si="0"/>
        <v>613</v>
      </c>
      <c r="J15" t="s">
        <v>65</v>
      </c>
      <c r="K15" t="s">
        <v>97</v>
      </c>
    </row>
    <row r="16" spans="1:11" x14ac:dyDescent="0.25">
      <c r="A16">
        <f>VLOOKUP(B16,'Data Sheet'!$A$2:$B$88,2,FALSE)</f>
        <v>14</v>
      </c>
      <c r="B16" s="1" t="s">
        <v>119</v>
      </c>
      <c r="C16" t="s">
        <v>84</v>
      </c>
      <c r="D16" t="s">
        <v>30</v>
      </c>
      <c r="E16" s="6" t="s">
        <v>23</v>
      </c>
      <c r="F16" s="6" t="s">
        <v>21</v>
      </c>
      <c r="G16" s="13">
        <v>106.5</v>
      </c>
      <c r="H16" s="3">
        <v>1114</v>
      </c>
      <c r="I16" s="12">
        <f t="shared" si="0"/>
        <v>610.25</v>
      </c>
      <c r="J16" t="s">
        <v>75</v>
      </c>
      <c r="K16" t="s">
        <v>66</v>
      </c>
    </row>
    <row r="17" spans="1:12" x14ac:dyDescent="0.25">
      <c r="A17">
        <f>VLOOKUP(B17,'Data Sheet'!$A$2:$B$88,2,FALSE)</f>
        <v>15</v>
      </c>
      <c r="B17" s="1" t="s">
        <v>125</v>
      </c>
      <c r="C17" t="s">
        <v>84</v>
      </c>
      <c r="D17" t="s">
        <v>30</v>
      </c>
      <c r="E17" s="6" t="s">
        <v>23</v>
      </c>
      <c r="F17" s="6" t="s">
        <v>21</v>
      </c>
      <c r="G17" s="13">
        <v>111.25</v>
      </c>
      <c r="H17" s="7">
        <v>1227.25</v>
      </c>
      <c r="I17" s="12">
        <f t="shared" si="0"/>
        <v>669.25</v>
      </c>
      <c r="J17" t="s">
        <v>82</v>
      </c>
      <c r="K17" t="s">
        <v>132</v>
      </c>
    </row>
    <row r="18" spans="1:12" x14ac:dyDescent="0.25">
      <c r="A18">
        <f>VLOOKUP(B18,'Data Sheet'!$A$2:$B$88,2,FALSE)</f>
        <v>16</v>
      </c>
      <c r="B18" s="1" t="s">
        <v>133</v>
      </c>
      <c r="C18" t="s">
        <v>84</v>
      </c>
      <c r="D18" t="s">
        <v>30</v>
      </c>
      <c r="E18" s="6" t="s">
        <v>23</v>
      </c>
      <c r="F18" s="6" t="s">
        <v>24</v>
      </c>
      <c r="G18" s="12">
        <v>100</v>
      </c>
      <c r="H18" s="3">
        <v>750</v>
      </c>
      <c r="I18" s="12">
        <f t="shared" si="0"/>
        <v>425</v>
      </c>
      <c r="J18" t="s">
        <v>27</v>
      </c>
      <c r="K18" t="s">
        <v>56</v>
      </c>
    </row>
    <row r="19" spans="1:12" x14ac:dyDescent="0.25">
      <c r="A19">
        <f>VLOOKUP(B19,'Data Sheet'!$A$2:$B$88,2,FALSE)</f>
        <v>18</v>
      </c>
      <c r="B19" s="1" t="s">
        <v>148</v>
      </c>
      <c r="C19" t="s">
        <v>149</v>
      </c>
      <c r="D19" t="s">
        <v>30</v>
      </c>
      <c r="E19" s="6" t="s">
        <v>23</v>
      </c>
      <c r="F19" s="6" t="s">
        <v>21</v>
      </c>
      <c r="G19" s="13">
        <v>113.5</v>
      </c>
      <c r="H19" s="7">
        <v>1008.64</v>
      </c>
      <c r="I19" s="12">
        <f t="shared" si="0"/>
        <v>561.06999999999994</v>
      </c>
      <c r="J19" t="s">
        <v>65</v>
      </c>
      <c r="K19" t="s">
        <v>154</v>
      </c>
    </row>
    <row r="20" spans="1:12" x14ac:dyDescent="0.25">
      <c r="A20">
        <f>VLOOKUP(B20,'Data Sheet'!$A$2:$B$88,2,FALSE)</f>
        <v>19</v>
      </c>
      <c r="B20" s="1" t="s">
        <v>155</v>
      </c>
      <c r="C20" t="s">
        <v>149</v>
      </c>
      <c r="D20" t="s">
        <v>30</v>
      </c>
      <c r="E20" s="6" t="s">
        <v>23</v>
      </c>
      <c r="F20" s="6" t="s">
        <v>21</v>
      </c>
      <c r="G20" s="12">
        <v>76</v>
      </c>
      <c r="H20" s="3">
        <v>301</v>
      </c>
      <c r="I20" s="12">
        <f t="shared" si="0"/>
        <v>188.5</v>
      </c>
      <c r="J20" t="s">
        <v>37</v>
      </c>
      <c r="K20" t="s">
        <v>160</v>
      </c>
    </row>
    <row r="21" spans="1:12" x14ac:dyDescent="0.25">
      <c r="A21">
        <f>VLOOKUP(B21,'Data Sheet'!$A$2:$B$88,2,FALSE)</f>
        <v>20</v>
      </c>
      <c r="B21" s="1" t="s">
        <v>161</v>
      </c>
      <c r="C21" t="s">
        <v>149</v>
      </c>
      <c r="D21" t="s">
        <v>30</v>
      </c>
      <c r="E21" s="6" t="s">
        <v>23</v>
      </c>
      <c r="F21" s="6" t="s">
        <v>24</v>
      </c>
      <c r="G21" s="12">
        <v>60</v>
      </c>
      <c r="H21" s="3">
        <v>600</v>
      </c>
      <c r="I21" s="12">
        <f t="shared" si="0"/>
        <v>330</v>
      </c>
      <c r="J21" t="s">
        <v>55</v>
      </c>
      <c r="K21" t="s">
        <v>47</v>
      </c>
    </row>
    <row r="22" spans="1:12" x14ac:dyDescent="0.25">
      <c r="A22">
        <f>VLOOKUP(B22,'Data Sheet'!$A$2:$B$88,2,FALSE)</f>
        <v>21</v>
      </c>
      <c r="B22" s="1" t="s">
        <v>167</v>
      </c>
      <c r="C22" t="s">
        <v>149</v>
      </c>
      <c r="D22" t="s">
        <v>30</v>
      </c>
      <c r="E22" s="6" t="s">
        <v>23</v>
      </c>
      <c r="F22" s="6" t="s">
        <v>24</v>
      </c>
      <c r="G22" s="12">
        <v>159</v>
      </c>
      <c r="H22" s="3">
        <v>817</v>
      </c>
      <c r="I22" s="12">
        <f t="shared" si="0"/>
        <v>488</v>
      </c>
      <c r="J22" t="s">
        <v>46</v>
      </c>
      <c r="K22" t="s">
        <v>173</v>
      </c>
    </row>
    <row r="23" spans="1:12" x14ac:dyDescent="0.25">
      <c r="A23">
        <f>VLOOKUP(B23,'Data Sheet'!$A$2:$B$88,2,FALSE)</f>
        <v>22</v>
      </c>
      <c r="B23" s="1" t="s">
        <v>174</v>
      </c>
      <c r="C23" t="s">
        <v>19</v>
      </c>
      <c r="D23" t="s">
        <v>30</v>
      </c>
      <c r="E23" s="6" t="s">
        <v>23</v>
      </c>
      <c r="F23" s="6" t="s">
        <v>21</v>
      </c>
      <c r="G23" s="12">
        <v>250</v>
      </c>
      <c r="H23" s="3">
        <v>400</v>
      </c>
      <c r="I23" s="12">
        <f t="shared" si="0"/>
        <v>325</v>
      </c>
      <c r="J23" t="s">
        <v>37</v>
      </c>
      <c r="K23" t="s">
        <v>28</v>
      </c>
      <c r="L23" s="23" t="s">
        <v>552</v>
      </c>
    </row>
    <row r="24" spans="1:12" x14ac:dyDescent="0.25">
      <c r="A24">
        <f>VLOOKUP(B24,'Data Sheet'!$A$2:$B$88,2,FALSE)</f>
        <v>23</v>
      </c>
      <c r="B24" s="1" t="s">
        <v>179</v>
      </c>
      <c r="C24" t="s">
        <v>19</v>
      </c>
      <c r="D24" t="s">
        <v>30</v>
      </c>
      <c r="E24" s="6" t="s">
        <v>23</v>
      </c>
      <c r="F24" s="6" t="s">
        <v>24</v>
      </c>
      <c r="G24" s="12">
        <v>120</v>
      </c>
      <c r="H24" s="3">
        <v>510</v>
      </c>
      <c r="I24" s="12">
        <f t="shared" si="0"/>
        <v>315</v>
      </c>
      <c r="J24" t="s">
        <v>37</v>
      </c>
      <c r="K24" t="s">
        <v>187</v>
      </c>
      <c r="L24" s="23"/>
    </row>
    <row r="25" spans="1:12" x14ac:dyDescent="0.25">
      <c r="A25">
        <f>VLOOKUP(B25,'Data Sheet'!$A$2:$B$88,2,FALSE)</f>
        <v>24</v>
      </c>
      <c r="B25" s="1" t="s">
        <v>188</v>
      </c>
      <c r="C25" t="s">
        <v>19</v>
      </c>
      <c r="D25" t="s">
        <v>30</v>
      </c>
      <c r="E25" s="6" t="s">
        <v>23</v>
      </c>
      <c r="F25" s="6" t="s">
        <v>21</v>
      </c>
      <c r="G25" s="12">
        <v>80</v>
      </c>
      <c r="H25" s="3">
        <v>200</v>
      </c>
      <c r="I25" s="12">
        <f t="shared" si="0"/>
        <v>140</v>
      </c>
      <c r="J25" t="s">
        <v>37</v>
      </c>
      <c r="K25" t="s">
        <v>66</v>
      </c>
      <c r="L25" s="23"/>
    </row>
    <row r="26" spans="1:12" x14ac:dyDescent="0.25">
      <c r="A26">
        <f>VLOOKUP(B26,'Data Sheet'!$A$2:$B$88,2,FALSE)</f>
        <v>25</v>
      </c>
      <c r="B26" s="1" t="s">
        <v>193</v>
      </c>
      <c r="C26" t="s">
        <v>19</v>
      </c>
      <c r="D26" t="s">
        <v>30</v>
      </c>
      <c r="E26" s="6" t="s">
        <v>23</v>
      </c>
      <c r="F26" s="6" t="s">
        <v>21</v>
      </c>
      <c r="G26" s="12">
        <v>47</v>
      </c>
      <c r="H26" s="3">
        <v>208</v>
      </c>
      <c r="I26" s="12">
        <f t="shared" si="0"/>
        <v>127.5</v>
      </c>
      <c r="J26" t="s">
        <v>37</v>
      </c>
      <c r="K26" t="s">
        <v>66</v>
      </c>
      <c r="L26" s="23"/>
    </row>
    <row r="27" spans="1:12" x14ac:dyDescent="0.25">
      <c r="A27">
        <f>VLOOKUP(B27,'Data Sheet'!$A$2:$B$88,2,FALSE)</f>
        <v>26</v>
      </c>
      <c r="B27" s="1" t="s">
        <v>199</v>
      </c>
      <c r="C27" t="s">
        <v>19</v>
      </c>
      <c r="D27" t="s">
        <v>30</v>
      </c>
      <c r="E27" s="6" t="s">
        <v>23</v>
      </c>
      <c r="F27" s="6" t="s">
        <v>24</v>
      </c>
      <c r="G27" s="12">
        <v>90</v>
      </c>
      <c r="H27" s="3">
        <v>450</v>
      </c>
      <c r="I27" s="12">
        <f t="shared" si="0"/>
        <v>270</v>
      </c>
      <c r="J27" t="s">
        <v>37</v>
      </c>
      <c r="K27" t="s">
        <v>47</v>
      </c>
      <c r="L27" s="23"/>
    </row>
    <row r="28" spans="1:12" x14ac:dyDescent="0.25">
      <c r="A28">
        <f>VLOOKUP(B28,'Data Sheet'!$A$2:$B$88,2,FALSE)</f>
        <v>27</v>
      </c>
      <c r="B28" s="1" t="s">
        <v>202</v>
      </c>
      <c r="C28" t="s">
        <v>19</v>
      </c>
      <c r="D28" t="s">
        <v>30</v>
      </c>
      <c r="E28" s="6" t="s">
        <v>23</v>
      </c>
      <c r="F28" s="6" t="s">
        <v>24</v>
      </c>
      <c r="G28" s="12">
        <v>90</v>
      </c>
      <c r="H28" s="3">
        <v>564</v>
      </c>
      <c r="I28" s="12">
        <f t="shared" si="0"/>
        <v>327</v>
      </c>
      <c r="J28" t="s">
        <v>37</v>
      </c>
      <c r="K28" t="s">
        <v>66</v>
      </c>
      <c r="L28" s="23"/>
    </row>
    <row r="29" spans="1:12" x14ac:dyDescent="0.25">
      <c r="A29">
        <f>VLOOKUP(B29,'Data Sheet'!$A$2:$B$88,2,FALSE)</f>
        <v>28</v>
      </c>
      <c r="B29" s="1" t="s">
        <v>209</v>
      </c>
      <c r="C29" t="s">
        <v>19</v>
      </c>
      <c r="D29" t="s">
        <v>30</v>
      </c>
      <c r="E29" s="6" t="s">
        <v>23</v>
      </c>
      <c r="F29" s="6" t="s">
        <v>21</v>
      </c>
      <c r="G29" s="12">
        <v>35</v>
      </c>
      <c r="H29" s="3">
        <v>690</v>
      </c>
      <c r="I29" s="12">
        <f t="shared" si="0"/>
        <v>362.5</v>
      </c>
      <c r="J29" t="s">
        <v>37</v>
      </c>
      <c r="K29" t="s">
        <v>97</v>
      </c>
      <c r="L29" s="23"/>
    </row>
    <row r="30" spans="1:12" x14ac:dyDescent="0.25">
      <c r="A30">
        <f>VLOOKUP(B30,'Data Sheet'!$A$2:$B$88,2,FALSE)</f>
        <v>29</v>
      </c>
      <c r="B30" s="1" t="s">
        <v>215</v>
      </c>
      <c r="C30" t="s">
        <v>19</v>
      </c>
      <c r="D30" t="s">
        <v>30</v>
      </c>
      <c r="E30" s="6" t="s">
        <v>23</v>
      </c>
      <c r="F30" s="6" t="s">
        <v>24</v>
      </c>
      <c r="G30" s="12">
        <v>60</v>
      </c>
      <c r="H30" s="3">
        <v>300</v>
      </c>
      <c r="I30" s="12">
        <f t="shared" si="0"/>
        <v>180</v>
      </c>
      <c r="J30" t="s">
        <v>37</v>
      </c>
      <c r="K30" t="s">
        <v>28</v>
      </c>
      <c r="L30" s="23"/>
    </row>
    <row r="31" spans="1:12" x14ac:dyDescent="0.25">
      <c r="A31">
        <f>VLOOKUP(B31,'Data Sheet'!$A$2:$B$88,2,FALSE)</f>
        <v>30</v>
      </c>
      <c r="B31" s="1" t="s">
        <v>220</v>
      </c>
      <c r="C31" t="s">
        <v>19</v>
      </c>
      <c r="D31" t="s">
        <v>30</v>
      </c>
      <c r="E31" s="6" t="s">
        <v>23</v>
      </c>
      <c r="F31" s="6" t="s">
        <v>24</v>
      </c>
      <c r="G31" s="12">
        <v>50</v>
      </c>
      <c r="H31" s="3">
        <v>350</v>
      </c>
      <c r="I31" s="12">
        <f t="shared" si="0"/>
        <v>200</v>
      </c>
      <c r="J31" t="s">
        <v>37</v>
      </c>
      <c r="K31" t="s">
        <v>187</v>
      </c>
      <c r="L31" s="23"/>
    </row>
    <row r="32" spans="1:12" x14ac:dyDescent="0.25">
      <c r="A32">
        <f>VLOOKUP(B32,'Data Sheet'!$A$2:$B$88,2,FALSE)</f>
        <v>31</v>
      </c>
      <c r="B32" s="1" t="s">
        <v>227</v>
      </c>
      <c r="C32" t="s">
        <v>19</v>
      </c>
      <c r="D32" t="s">
        <v>30</v>
      </c>
      <c r="E32" s="6" t="s">
        <v>23</v>
      </c>
      <c r="F32" s="6" t="s">
        <v>24</v>
      </c>
      <c r="G32" s="12">
        <v>50</v>
      </c>
      <c r="H32" s="3">
        <v>500</v>
      </c>
      <c r="I32" s="12">
        <f t="shared" si="0"/>
        <v>275</v>
      </c>
      <c r="J32" t="s">
        <v>37</v>
      </c>
      <c r="K32" t="s">
        <v>160</v>
      </c>
      <c r="L32" s="23"/>
    </row>
    <row r="33" spans="1:18" x14ac:dyDescent="0.25">
      <c r="A33">
        <f>VLOOKUP(B33,'Data Sheet'!$A$2:$B$88,2,FALSE)</f>
        <v>33</v>
      </c>
      <c r="B33" s="1" t="s">
        <v>236</v>
      </c>
      <c r="C33" t="s">
        <v>19</v>
      </c>
      <c r="D33" t="s">
        <v>30</v>
      </c>
      <c r="E33" s="6" t="s">
        <v>23</v>
      </c>
      <c r="F33" s="6" t="s">
        <v>21</v>
      </c>
      <c r="G33" s="12">
        <v>90</v>
      </c>
      <c r="H33" s="3">
        <v>480</v>
      </c>
      <c r="I33" s="12">
        <f t="shared" si="0"/>
        <v>285</v>
      </c>
      <c r="J33" t="s">
        <v>37</v>
      </c>
      <c r="K33" t="s">
        <v>160</v>
      </c>
      <c r="L33" s="23"/>
    </row>
    <row r="34" spans="1:18" x14ac:dyDescent="0.25">
      <c r="A34">
        <f>VLOOKUP(B34,'Data Sheet'!$A$2:$B$88,2,FALSE)</f>
        <v>34</v>
      </c>
      <c r="B34" s="1" t="s">
        <v>240</v>
      </c>
      <c r="C34" t="s">
        <v>19</v>
      </c>
      <c r="D34" t="s">
        <v>30</v>
      </c>
      <c r="E34" s="6" t="s">
        <v>23</v>
      </c>
      <c r="F34" s="6" t="s">
        <v>21</v>
      </c>
      <c r="G34" s="12">
        <v>270</v>
      </c>
      <c r="H34" s="3">
        <v>1608</v>
      </c>
      <c r="I34" s="12">
        <f t="shared" si="0"/>
        <v>939</v>
      </c>
      <c r="J34" t="s">
        <v>82</v>
      </c>
      <c r="K34" t="s">
        <v>246</v>
      </c>
      <c r="L34" s="23" t="s">
        <v>553</v>
      </c>
    </row>
    <row r="35" spans="1:18" x14ac:dyDescent="0.25">
      <c r="A35">
        <f>VLOOKUP(B35,'Data Sheet'!$A$2:$B$88,2,FALSE)</f>
        <v>35</v>
      </c>
      <c r="B35" s="1" t="s">
        <v>247</v>
      </c>
      <c r="C35" t="s">
        <v>19</v>
      </c>
      <c r="D35" t="s">
        <v>30</v>
      </c>
      <c r="E35" s="6" t="s">
        <v>23</v>
      </c>
      <c r="F35" s="6" t="s">
        <v>21</v>
      </c>
      <c r="G35" s="13">
        <v>63.35</v>
      </c>
      <c r="H35" s="7">
        <v>506.8</v>
      </c>
      <c r="I35" s="12">
        <f t="shared" si="0"/>
        <v>285.07499999999999</v>
      </c>
      <c r="J35" t="s">
        <v>82</v>
      </c>
      <c r="K35" t="s">
        <v>246</v>
      </c>
      <c r="L35" s="23"/>
    </row>
    <row r="36" spans="1:18" x14ac:dyDescent="0.25">
      <c r="A36">
        <f>VLOOKUP(B36,'Data Sheet'!$A$2:$B$88,2,FALSE)</f>
        <v>36</v>
      </c>
      <c r="B36" s="1" t="s">
        <v>253</v>
      </c>
      <c r="C36" t="s">
        <v>19</v>
      </c>
      <c r="D36" t="s">
        <v>30</v>
      </c>
      <c r="E36" s="10" t="s">
        <v>254</v>
      </c>
      <c r="F36" s="6" t="s">
        <v>21</v>
      </c>
      <c r="G36" s="12">
        <v>96</v>
      </c>
      <c r="H36" s="3">
        <v>350</v>
      </c>
      <c r="I36" s="12">
        <f t="shared" si="0"/>
        <v>223</v>
      </c>
      <c r="J36" t="s">
        <v>82</v>
      </c>
      <c r="K36" t="s">
        <v>259</v>
      </c>
      <c r="L36" s="23"/>
    </row>
    <row r="37" spans="1:18" x14ac:dyDescent="0.25">
      <c r="A37">
        <f>VLOOKUP(B37,'Data Sheet'!$A$2:$B$88,2,FALSE)</f>
        <v>37</v>
      </c>
      <c r="B37" s="1" t="s">
        <v>260</v>
      </c>
      <c r="C37" t="s">
        <v>19</v>
      </c>
      <c r="D37" t="s">
        <v>30</v>
      </c>
      <c r="E37" s="6" t="s">
        <v>23</v>
      </c>
      <c r="F37" s="6" t="s">
        <v>21</v>
      </c>
      <c r="G37" s="12">
        <v>257</v>
      </c>
      <c r="H37" s="3">
        <v>1256</v>
      </c>
      <c r="I37" s="12">
        <f t="shared" si="0"/>
        <v>756.5</v>
      </c>
      <c r="J37" t="s">
        <v>82</v>
      </c>
      <c r="K37" t="s">
        <v>259</v>
      </c>
      <c r="L37" s="23"/>
    </row>
    <row r="38" spans="1:18" x14ac:dyDescent="0.25">
      <c r="A38">
        <f>VLOOKUP(B38,'Data Sheet'!$A$2:$B$88,2,FALSE)</f>
        <v>38</v>
      </c>
      <c r="B38" s="1" t="s">
        <v>264</v>
      </c>
      <c r="C38" t="s">
        <v>19</v>
      </c>
      <c r="D38" t="s">
        <v>30</v>
      </c>
      <c r="E38" s="10" t="s">
        <v>254</v>
      </c>
      <c r="F38" s="6" t="s">
        <v>21</v>
      </c>
      <c r="G38" s="12">
        <v>75</v>
      </c>
      <c r="H38" s="3">
        <v>200</v>
      </c>
      <c r="I38" s="12">
        <f t="shared" si="0"/>
        <v>137.5</v>
      </c>
      <c r="J38" t="s">
        <v>82</v>
      </c>
      <c r="K38" t="s">
        <v>259</v>
      </c>
      <c r="L38" s="23"/>
    </row>
    <row r="39" spans="1:18" x14ac:dyDescent="0.25">
      <c r="A39">
        <f>VLOOKUP(B39,'Data Sheet'!$A$2:$B$88,2,FALSE)</f>
        <v>39</v>
      </c>
      <c r="B39" s="1" t="s">
        <v>268</v>
      </c>
      <c r="C39" t="s">
        <v>19</v>
      </c>
      <c r="D39" t="s">
        <v>85</v>
      </c>
      <c r="E39" s="6" t="s">
        <v>23</v>
      </c>
      <c r="F39" s="6" t="s">
        <v>21</v>
      </c>
      <c r="G39" s="12">
        <v>72</v>
      </c>
      <c r="H39" s="3">
        <v>1760</v>
      </c>
      <c r="I39" s="12">
        <f t="shared" si="0"/>
        <v>916</v>
      </c>
      <c r="J39" t="s">
        <v>82</v>
      </c>
      <c r="K39" t="s">
        <v>259</v>
      </c>
      <c r="L39" s="23"/>
    </row>
    <row r="40" spans="1:18" x14ac:dyDescent="0.25">
      <c r="A40">
        <f>VLOOKUP(B40,'Data Sheet'!$A$2:$B$88,2,FALSE)</f>
        <v>41</v>
      </c>
      <c r="B40" s="1" t="s">
        <v>276</v>
      </c>
      <c r="C40" t="s">
        <v>19</v>
      </c>
      <c r="D40" t="s">
        <v>30</v>
      </c>
      <c r="E40" s="10" t="s">
        <v>254</v>
      </c>
      <c r="F40" s="6" t="s">
        <v>21</v>
      </c>
      <c r="G40" s="12">
        <v>55</v>
      </c>
      <c r="H40" s="3">
        <v>550</v>
      </c>
      <c r="I40" s="12">
        <f t="shared" si="0"/>
        <v>302.5</v>
      </c>
      <c r="J40" t="s">
        <v>82</v>
      </c>
      <c r="K40" t="s">
        <v>56</v>
      </c>
      <c r="L40" s="23"/>
    </row>
    <row r="41" spans="1:18" x14ac:dyDescent="0.25">
      <c r="A41">
        <f>VLOOKUP(B41,'Data Sheet'!$A$2:$B$88,2,FALSE)</f>
        <v>42</v>
      </c>
      <c r="B41" s="1" t="s">
        <v>283</v>
      </c>
      <c r="C41" t="s">
        <v>19</v>
      </c>
      <c r="D41" t="s">
        <v>30</v>
      </c>
      <c r="E41" s="6" t="s">
        <v>23</v>
      </c>
      <c r="F41" s="6" t="s">
        <v>24</v>
      </c>
      <c r="G41" s="12">
        <v>424</v>
      </c>
      <c r="H41" s="3">
        <v>1060</v>
      </c>
      <c r="I41" s="12">
        <f t="shared" si="0"/>
        <v>742</v>
      </c>
      <c r="J41" t="s">
        <v>82</v>
      </c>
      <c r="K41" t="s">
        <v>132</v>
      </c>
      <c r="L41" s="23"/>
    </row>
    <row r="42" spans="1:18" x14ac:dyDescent="0.25">
      <c r="A42">
        <f>VLOOKUP(B42,'Data Sheet'!$A$2:$B$88,2,FALSE)</f>
        <v>43</v>
      </c>
      <c r="B42" s="1" t="s">
        <v>285</v>
      </c>
      <c r="C42" t="s">
        <v>19</v>
      </c>
      <c r="D42" t="s">
        <v>30</v>
      </c>
      <c r="E42" s="6" t="s">
        <v>23</v>
      </c>
      <c r="F42" s="6" t="s">
        <v>21</v>
      </c>
      <c r="G42" s="12">
        <v>54</v>
      </c>
      <c r="H42" s="7">
        <v>453.4</v>
      </c>
      <c r="I42" s="12">
        <f t="shared" si="0"/>
        <v>253.7</v>
      </c>
      <c r="J42" t="s">
        <v>82</v>
      </c>
      <c r="K42" t="s">
        <v>76</v>
      </c>
      <c r="L42" s="23"/>
    </row>
    <row r="43" spans="1:18" x14ac:dyDescent="0.25">
      <c r="A43">
        <f>VLOOKUP(B43,'Data Sheet'!$A$2:$B$88,2,FALSE)</f>
        <v>44</v>
      </c>
      <c r="B43" s="1" t="s">
        <v>292</v>
      </c>
      <c r="C43" t="s">
        <v>19</v>
      </c>
      <c r="D43" t="s">
        <v>30</v>
      </c>
      <c r="E43" s="6" t="s">
        <v>23</v>
      </c>
      <c r="F43" s="6" t="s">
        <v>21</v>
      </c>
      <c r="G43" s="12">
        <v>140</v>
      </c>
      <c r="H43" s="3">
        <v>1600</v>
      </c>
      <c r="I43" s="12">
        <f t="shared" si="0"/>
        <v>870</v>
      </c>
      <c r="J43" t="s">
        <v>82</v>
      </c>
      <c r="K43" t="s">
        <v>76</v>
      </c>
      <c r="L43" s="23"/>
    </row>
    <row r="44" spans="1:18" x14ac:dyDescent="0.25">
      <c r="A44">
        <f>VLOOKUP(B44,'Data Sheet'!$A$2:$B$88,2,FALSE)</f>
        <v>45</v>
      </c>
      <c r="B44" s="1" t="s">
        <v>297</v>
      </c>
      <c r="C44" t="s">
        <v>19</v>
      </c>
      <c r="D44" t="s">
        <v>30</v>
      </c>
      <c r="E44" s="6" t="s">
        <v>23</v>
      </c>
      <c r="F44" s="6" t="s">
        <v>21</v>
      </c>
      <c r="G44" s="12">
        <v>74</v>
      </c>
      <c r="H44" s="3">
        <v>368</v>
      </c>
      <c r="I44" s="12">
        <f t="shared" si="0"/>
        <v>221</v>
      </c>
      <c r="J44" t="s">
        <v>82</v>
      </c>
      <c r="K44" t="s">
        <v>76</v>
      </c>
      <c r="L44" s="23"/>
    </row>
    <row r="45" spans="1:18" ht="30" x14ac:dyDescent="0.25">
      <c r="A45">
        <f>VLOOKUP(B45,'Data Sheet'!$A$2:$B$88,2,FALSE)</f>
        <v>47</v>
      </c>
      <c r="B45" s="9" t="s">
        <v>306</v>
      </c>
      <c r="C45" t="s">
        <v>304</v>
      </c>
      <c r="D45" t="s">
        <v>30</v>
      </c>
      <c r="E45" s="6" t="s">
        <v>23</v>
      </c>
      <c r="F45" s="6" t="s">
        <v>24</v>
      </c>
      <c r="G45" s="12">
        <v>0</v>
      </c>
      <c r="H45" s="3">
        <v>7200</v>
      </c>
      <c r="I45" s="12">
        <f t="shared" si="0"/>
        <v>3600</v>
      </c>
      <c r="J45" t="s">
        <v>144</v>
      </c>
      <c r="K45" t="s">
        <v>145</v>
      </c>
    </row>
    <row r="46" spans="1:18" x14ac:dyDescent="0.25">
      <c r="A46">
        <f>VLOOKUP(B46,'Data Sheet'!$A$2:$B$88,2,FALSE)</f>
        <v>49</v>
      </c>
      <c r="B46" s="1" t="s">
        <v>317</v>
      </c>
      <c r="C46" t="s">
        <v>314</v>
      </c>
      <c r="D46" t="s">
        <v>30</v>
      </c>
      <c r="E46" s="10" t="s">
        <v>254</v>
      </c>
      <c r="F46" s="6" t="s">
        <v>21</v>
      </c>
      <c r="G46" s="12">
        <v>0</v>
      </c>
      <c r="H46" s="3">
        <v>408</v>
      </c>
      <c r="I46" s="12">
        <f t="shared" si="0"/>
        <v>204</v>
      </c>
      <c r="J46" t="s">
        <v>82</v>
      </c>
      <c r="K46" t="s">
        <v>187</v>
      </c>
      <c r="L46" t="s">
        <v>324</v>
      </c>
      <c r="M46" t="s">
        <v>325</v>
      </c>
      <c r="N46" t="s">
        <v>28</v>
      </c>
      <c r="O46" t="s">
        <v>316</v>
      </c>
      <c r="P46" t="s">
        <v>132</v>
      </c>
      <c r="Q46" t="s">
        <v>326</v>
      </c>
      <c r="R46" t="s">
        <v>66</v>
      </c>
    </row>
    <row r="47" spans="1:18" x14ac:dyDescent="0.25">
      <c r="A47">
        <f>VLOOKUP(B47,'Data Sheet'!$A$2:$B$88,2,FALSE)</f>
        <v>51</v>
      </c>
      <c r="B47" s="1" t="s">
        <v>329</v>
      </c>
      <c r="C47" t="s">
        <v>314</v>
      </c>
      <c r="D47" t="s">
        <v>30</v>
      </c>
      <c r="E47" s="6" t="s">
        <v>23</v>
      </c>
      <c r="F47" s="6" t="s">
        <v>21</v>
      </c>
      <c r="G47" s="12">
        <v>75</v>
      </c>
      <c r="H47" s="3">
        <v>1050</v>
      </c>
      <c r="I47" s="12">
        <f t="shared" si="0"/>
        <v>562.5</v>
      </c>
      <c r="J47" t="s">
        <v>59</v>
      </c>
      <c r="K47" t="s">
        <v>187</v>
      </c>
      <c r="L47" t="s">
        <v>56</v>
      </c>
      <c r="M47" t="s">
        <v>160</v>
      </c>
    </row>
    <row r="48" spans="1:18" x14ac:dyDescent="0.25">
      <c r="A48">
        <f>VLOOKUP(B48,'Data Sheet'!$A$2:$B$88,2,FALSE)</f>
        <v>52</v>
      </c>
      <c r="B48" s="1" t="s">
        <v>333</v>
      </c>
      <c r="C48" t="s">
        <v>84</v>
      </c>
      <c r="D48" t="s">
        <v>30</v>
      </c>
      <c r="E48" s="6" t="s">
        <v>23</v>
      </c>
      <c r="F48" s="6" t="s">
        <v>21</v>
      </c>
      <c r="G48" s="12">
        <v>103</v>
      </c>
      <c r="H48" s="3">
        <v>925</v>
      </c>
      <c r="I48" s="12">
        <f t="shared" si="0"/>
        <v>514</v>
      </c>
      <c r="J48" t="s">
        <v>37</v>
      </c>
      <c r="K48" t="s">
        <v>154</v>
      </c>
    </row>
    <row r="49" spans="1:11" x14ac:dyDescent="0.25">
      <c r="A49">
        <f>VLOOKUP(B49,'Data Sheet'!$A$2:$B$88,2,FALSE)</f>
        <v>53</v>
      </c>
      <c r="B49" s="1" t="s">
        <v>339</v>
      </c>
      <c r="C49" t="s">
        <v>84</v>
      </c>
      <c r="D49" t="s">
        <v>30</v>
      </c>
      <c r="E49" s="6" t="s">
        <v>23</v>
      </c>
      <c r="F49" s="6" t="s">
        <v>24</v>
      </c>
      <c r="G49" s="12">
        <v>36</v>
      </c>
      <c r="H49" s="3">
        <v>400</v>
      </c>
      <c r="I49" s="12">
        <f t="shared" si="0"/>
        <v>218</v>
      </c>
      <c r="J49" t="s">
        <v>46</v>
      </c>
      <c r="K49" t="s">
        <v>173</v>
      </c>
    </row>
    <row r="50" spans="1:11" x14ac:dyDescent="0.25">
      <c r="A50">
        <f>VLOOKUP(B50,'Data Sheet'!$A$2:$B$88,2,FALSE)</f>
        <v>54</v>
      </c>
      <c r="B50" s="1" t="s">
        <v>344</v>
      </c>
      <c r="C50" t="s">
        <v>84</v>
      </c>
      <c r="D50" t="s">
        <v>30</v>
      </c>
      <c r="E50" s="6" t="s">
        <v>23</v>
      </c>
      <c r="F50" s="6" t="s">
        <v>21</v>
      </c>
      <c r="G50" s="12">
        <v>50</v>
      </c>
      <c r="H50" s="3">
        <v>280</v>
      </c>
      <c r="I50" s="12">
        <f t="shared" si="0"/>
        <v>165</v>
      </c>
      <c r="J50" t="s">
        <v>55</v>
      </c>
      <c r="K50" t="s">
        <v>56</v>
      </c>
    </row>
    <row r="51" spans="1:11" x14ac:dyDescent="0.25">
      <c r="A51">
        <f>VLOOKUP(B51,'Data Sheet'!$A$2:$B$88,2,FALSE)</f>
        <v>55</v>
      </c>
      <c r="B51" s="1" t="s">
        <v>350</v>
      </c>
      <c r="C51" t="s">
        <v>84</v>
      </c>
      <c r="D51" t="s">
        <v>30</v>
      </c>
      <c r="E51" s="6" t="s">
        <v>23</v>
      </c>
      <c r="F51" s="6" t="s">
        <v>21</v>
      </c>
      <c r="G51" s="12">
        <v>42</v>
      </c>
      <c r="H51" s="3">
        <v>1320</v>
      </c>
      <c r="I51" s="12">
        <f t="shared" si="0"/>
        <v>681</v>
      </c>
      <c r="J51" t="s">
        <v>59</v>
      </c>
      <c r="K51" t="s">
        <v>305</v>
      </c>
    </row>
    <row r="52" spans="1:11" x14ac:dyDescent="0.25">
      <c r="A52">
        <f>VLOOKUP(B52,'Data Sheet'!$A$2:$B$88,2,FALSE)</f>
        <v>56</v>
      </c>
      <c r="B52" s="1" t="s">
        <v>356</v>
      </c>
      <c r="C52" t="s">
        <v>84</v>
      </c>
      <c r="D52" t="s">
        <v>85</v>
      </c>
      <c r="E52" s="6" t="s">
        <v>23</v>
      </c>
      <c r="F52" s="6" t="s">
        <v>21</v>
      </c>
      <c r="G52" s="12">
        <v>60</v>
      </c>
      <c r="H52" s="3">
        <v>515</v>
      </c>
      <c r="I52" s="12">
        <f t="shared" si="0"/>
        <v>287.5</v>
      </c>
      <c r="J52" t="s">
        <v>65</v>
      </c>
      <c r="K52" t="s">
        <v>66</v>
      </c>
    </row>
    <row r="53" spans="1:11" x14ac:dyDescent="0.25">
      <c r="A53">
        <f>VLOOKUP(B53,'Data Sheet'!$A$2:$B$88,2,FALSE)</f>
        <v>58</v>
      </c>
      <c r="B53" s="1" t="s">
        <v>369</v>
      </c>
      <c r="C53" t="s">
        <v>84</v>
      </c>
      <c r="D53" t="s">
        <v>30</v>
      </c>
      <c r="E53" s="6" t="s">
        <v>23</v>
      </c>
      <c r="F53" s="6" t="s">
        <v>21</v>
      </c>
      <c r="G53" s="12">
        <v>132</v>
      </c>
      <c r="H53" s="3">
        <v>2250</v>
      </c>
      <c r="I53" s="12">
        <f t="shared" si="0"/>
        <v>1191</v>
      </c>
      <c r="J53" t="s">
        <v>82</v>
      </c>
      <c r="K53" t="s">
        <v>376</v>
      </c>
    </row>
    <row r="54" spans="1:11" x14ac:dyDescent="0.25">
      <c r="A54">
        <f>VLOOKUP(B54,'Data Sheet'!$A$2:$B$88,2,FALSE)</f>
        <v>59</v>
      </c>
      <c r="B54" s="1" t="s">
        <v>377</v>
      </c>
      <c r="C54" t="s">
        <v>84</v>
      </c>
      <c r="D54" t="s">
        <v>30</v>
      </c>
      <c r="E54" s="6" t="s">
        <v>23</v>
      </c>
      <c r="F54" s="6" t="s">
        <v>21</v>
      </c>
      <c r="G54" s="12">
        <v>150</v>
      </c>
      <c r="H54" s="3">
        <v>1049</v>
      </c>
      <c r="I54" s="12">
        <f t="shared" si="0"/>
        <v>599.5</v>
      </c>
      <c r="J54" t="s">
        <v>27</v>
      </c>
      <c r="K54" t="s">
        <v>316</v>
      </c>
    </row>
    <row r="55" spans="1:11" x14ac:dyDescent="0.25">
      <c r="A55">
        <f>VLOOKUP(B55,'Data Sheet'!$A$2:$B$88,2,FALSE)</f>
        <v>61</v>
      </c>
      <c r="B55" s="1" t="s">
        <v>389</v>
      </c>
      <c r="C55" t="s">
        <v>149</v>
      </c>
      <c r="D55" t="s">
        <v>85</v>
      </c>
      <c r="E55" s="6" t="s">
        <v>23</v>
      </c>
      <c r="F55" s="6" t="s">
        <v>21</v>
      </c>
      <c r="G55" s="12">
        <v>175</v>
      </c>
      <c r="H55" s="3">
        <v>1854</v>
      </c>
      <c r="I55" s="12">
        <f t="shared" si="0"/>
        <v>1014.5</v>
      </c>
      <c r="J55" t="s">
        <v>37</v>
      </c>
      <c r="K55" t="s">
        <v>173</v>
      </c>
    </row>
    <row r="56" spans="1:11" x14ac:dyDescent="0.25">
      <c r="A56">
        <f>VLOOKUP(B56,'Data Sheet'!$A$2:$B$88,2,FALSE)</f>
        <v>62</v>
      </c>
      <c r="B56" s="1" t="s">
        <v>396</v>
      </c>
      <c r="C56" t="s">
        <v>149</v>
      </c>
      <c r="D56" t="s">
        <v>30</v>
      </c>
      <c r="E56" s="6" t="s">
        <v>23</v>
      </c>
      <c r="F56" s="6" t="s">
        <v>24</v>
      </c>
      <c r="G56" s="12">
        <v>0</v>
      </c>
      <c r="H56" s="3">
        <v>165</v>
      </c>
      <c r="I56" s="12">
        <f t="shared" si="0"/>
        <v>82.5</v>
      </c>
      <c r="J56" t="s">
        <v>55</v>
      </c>
      <c r="K56" t="s">
        <v>154</v>
      </c>
    </row>
    <row r="57" spans="1:11" x14ac:dyDescent="0.25">
      <c r="A57">
        <f>VLOOKUP(B57,'Data Sheet'!$A$2:$B$88,2,FALSE)</f>
        <v>63</v>
      </c>
      <c r="B57" s="1" t="s">
        <v>402</v>
      </c>
      <c r="C57" t="s">
        <v>149</v>
      </c>
      <c r="D57" t="s">
        <v>30</v>
      </c>
      <c r="E57" s="6" t="s">
        <v>23</v>
      </c>
      <c r="F57" s="6" t="s">
        <v>24</v>
      </c>
      <c r="G57" s="12">
        <v>36</v>
      </c>
      <c r="H57" s="7">
        <v>103.5</v>
      </c>
      <c r="I57" s="12">
        <f t="shared" si="0"/>
        <v>69.75</v>
      </c>
      <c r="J57" t="s">
        <v>46</v>
      </c>
      <c r="K57" t="s">
        <v>38</v>
      </c>
    </row>
    <row r="58" spans="1:11" x14ac:dyDescent="0.25">
      <c r="A58">
        <f>VLOOKUP(B58,'Data Sheet'!$A$2:$B$88,2,FALSE)</f>
        <v>64</v>
      </c>
      <c r="B58" s="1" t="s">
        <v>409</v>
      </c>
      <c r="C58" t="s">
        <v>410</v>
      </c>
      <c r="D58" t="s">
        <v>30</v>
      </c>
      <c r="E58" s="6" t="s">
        <v>23</v>
      </c>
      <c r="F58" s="6" t="s">
        <v>21</v>
      </c>
      <c r="G58" s="12">
        <v>61</v>
      </c>
      <c r="H58" s="3">
        <v>956</v>
      </c>
      <c r="I58" s="12">
        <f t="shared" si="0"/>
        <v>508.5</v>
      </c>
      <c r="J58" t="s">
        <v>144</v>
      </c>
      <c r="K58" t="s">
        <v>246</v>
      </c>
    </row>
    <row r="59" spans="1:11" x14ac:dyDescent="0.25">
      <c r="A59">
        <f>VLOOKUP(B59,'Data Sheet'!$A$2:$B$88,2,FALSE)</f>
        <v>65</v>
      </c>
      <c r="B59" s="1" t="s">
        <v>415</v>
      </c>
      <c r="C59" t="s">
        <v>410</v>
      </c>
      <c r="D59" t="s">
        <v>30</v>
      </c>
      <c r="E59" s="6" t="s">
        <v>23</v>
      </c>
      <c r="F59" s="6" t="s">
        <v>21</v>
      </c>
      <c r="G59" s="12">
        <v>145</v>
      </c>
      <c r="H59" s="3">
        <v>2850</v>
      </c>
      <c r="I59" s="12">
        <f t="shared" si="0"/>
        <v>1497.5</v>
      </c>
      <c r="J59" t="s">
        <v>144</v>
      </c>
      <c r="K59" t="s">
        <v>132</v>
      </c>
    </row>
    <row r="60" spans="1:11" x14ac:dyDescent="0.25">
      <c r="A60">
        <f>VLOOKUP(B60,'Data Sheet'!$A$2:$B$88,2,FALSE)</f>
        <v>66</v>
      </c>
      <c r="B60" s="1" t="s">
        <v>422</v>
      </c>
      <c r="C60" t="s">
        <v>410</v>
      </c>
      <c r="D60" t="s">
        <v>85</v>
      </c>
      <c r="E60" s="6" t="s">
        <v>23</v>
      </c>
      <c r="F60" s="6" t="s">
        <v>21</v>
      </c>
      <c r="G60" s="12">
        <v>136</v>
      </c>
      <c r="H60" s="3">
        <v>1914</v>
      </c>
      <c r="I60" s="12">
        <f t="shared" si="0"/>
        <v>1025</v>
      </c>
      <c r="J60" t="s">
        <v>144</v>
      </c>
      <c r="K60" t="s">
        <v>376</v>
      </c>
    </row>
    <row r="61" spans="1:11" x14ac:dyDescent="0.25">
      <c r="A61">
        <f>VLOOKUP(B61,'Data Sheet'!$A$2:$B$88,2,FALSE)</f>
        <v>67</v>
      </c>
      <c r="B61" s="1" t="s">
        <v>428</v>
      </c>
      <c r="C61" t="s">
        <v>410</v>
      </c>
      <c r="D61" t="s">
        <v>30</v>
      </c>
      <c r="E61" s="6" t="s">
        <v>23</v>
      </c>
      <c r="F61" s="6" t="s">
        <v>21</v>
      </c>
      <c r="G61" s="12">
        <v>0</v>
      </c>
      <c r="H61" s="3">
        <v>3600</v>
      </c>
      <c r="I61" s="12">
        <f t="shared" si="0"/>
        <v>1800</v>
      </c>
      <c r="J61" t="s">
        <v>144</v>
      </c>
      <c r="K61" t="s">
        <v>305</v>
      </c>
    </row>
    <row r="62" spans="1:11" x14ac:dyDescent="0.25">
      <c r="A62">
        <f>VLOOKUP(B62,'Data Sheet'!$A$2:$B$88,2,FALSE)</f>
        <v>68</v>
      </c>
      <c r="B62" s="1" t="s">
        <v>434</v>
      </c>
      <c r="C62" t="s">
        <v>410</v>
      </c>
      <c r="D62" t="s">
        <v>30</v>
      </c>
      <c r="E62" s="6" t="s">
        <v>23</v>
      </c>
      <c r="F62" s="6" t="s">
        <v>21</v>
      </c>
      <c r="G62" s="12">
        <v>0</v>
      </c>
      <c r="H62" s="7">
        <v>2015.5</v>
      </c>
      <c r="I62" s="12">
        <f t="shared" si="0"/>
        <v>1007.75</v>
      </c>
      <c r="J62" t="s">
        <v>144</v>
      </c>
      <c r="K62" t="s">
        <v>305</v>
      </c>
    </row>
    <row r="63" spans="1:11" x14ac:dyDescent="0.25">
      <c r="A63">
        <f>VLOOKUP(B63,'Data Sheet'!$A$2:$B$88,2,FALSE)</f>
        <v>69</v>
      </c>
      <c r="B63" s="1" t="s">
        <v>440</v>
      </c>
      <c r="C63" t="s">
        <v>410</v>
      </c>
      <c r="D63" t="s">
        <v>30</v>
      </c>
      <c r="E63" s="6" t="s">
        <v>23</v>
      </c>
      <c r="F63" s="6" t="s">
        <v>21</v>
      </c>
      <c r="G63" s="12">
        <v>250</v>
      </c>
      <c r="H63" s="3">
        <v>4050</v>
      </c>
      <c r="I63" s="12">
        <f t="shared" si="0"/>
        <v>2150</v>
      </c>
      <c r="J63" t="s">
        <v>144</v>
      </c>
      <c r="K63" t="s">
        <v>145</v>
      </c>
    </row>
    <row r="64" spans="1:11" x14ac:dyDescent="0.25">
      <c r="A64">
        <f>VLOOKUP(B64,'Data Sheet'!$A$2:$B$88,2,FALSE)</f>
        <v>70</v>
      </c>
      <c r="B64" s="1" t="s">
        <v>446</v>
      </c>
      <c r="C64" t="s">
        <v>410</v>
      </c>
      <c r="D64" t="s">
        <v>30</v>
      </c>
      <c r="E64" s="6" t="s">
        <v>23</v>
      </c>
      <c r="F64" s="6" t="s">
        <v>21</v>
      </c>
      <c r="G64" s="12">
        <v>186</v>
      </c>
      <c r="H64" s="3">
        <v>2826</v>
      </c>
      <c r="I64" s="12">
        <f t="shared" si="0"/>
        <v>1506</v>
      </c>
      <c r="J64" t="s">
        <v>144</v>
      </c>
      <c r="K64" t="s">
        <v>145</v>
      </c>
    </row>
    <row r="65" spans="1:11" x14ac:dyDescent="0.25">
      <c r="A65">
        <f>VLOOKUP(B65,'Data Sheet'!$A$2:$B$88,2,FALSE)</f>
        <v>71</v>
      </c>
      <c r="B65" s="1" t="s">
        <v>451</v>
      </c>
      <c r="C65" t="s">
        <v>410</v>
      </c>
      <c r="D65" t="s">
        <v>30</v>
      </c>
      <c r="E65" s="6" t="s">
        <v>23</v>
      </c>
      <c r="F65" s="10" t="s">
        <v>21</v>
      </c>
      <c r="G65" s="14">
        <v>150</v>
      </c>
      <c r="H65" s="3">
        <v>3000</v>
      </c>
      <c r="I65" s="12">
        <f t="shared" si="0"/>
        <v>1575</v>
      </c>
      <c r="J65" t="s">
        <v>144</v>
      </c>
      <c r="K65" t="s">
        <v>145</v>
      </c>
    </row>
    <row r="66" spans="1:11" x14ac:dyDescent="0.25">
      <c r="A66">
        <f>VLOOKUP(B66,'Data Sheet'!$A$2:$B$88,2,FALSE)</f>
        <v>72</v>
      </c>
      <c r="B66" s="1" t="s">
        <v>458</v>
      </c>
      <c r="C66" t="s">
        <v>410</v>
      </c>
      <c r="D66" t="s">
        <v>30</v>
      </c>
      <c r="E66" s="6" t="s">
        <v>23</v>
      </c>
      <c r="F66" s="6" t="s">
        <v>24</v>
      </c>
      <c r="G66" s="13">
        <v>498.7</v>
      </c>
      <c r="H66" s="7">
        <v>4264.6899999999996</v>
      </c>
      <c r="I66" s="12">
        <f t="shared" si="0"/>
        <v>2381.6949999999997</v>
      </c>
      <c r="J66" t="s">
        <v>144</v>
      </c>
      <c r="K66" t="s">
        <v>145</v>
      </c>
    </row>
    <row r="67" spans="1:11" x14ac:dyDescent="0.25">
      <c r="A67">
        <f>VLOOKUP(B67,'Data Sheet'!$A$2:$B$88,2,FALSE)</f>
        <v>73</v>
      </c>
      <c r="B67" s="1" t="s">
        <v>464</v>
      </c>
      <c r="C67" t="s">
        <v>410</v>
      </c>
      <c r="D67" t="s">
        <v>30</v>
      </c>
      <c r="E67" s="6" t="s">
        <v>23</v>
      </c>
      <c r="F67" s="6" t="s">
        <v>24</v>
      </c>
      <c r="G67" s="12">
        <v>139</v>
      </c>
      <c r="H67" s="3">
        <v>3038</v>
      </c>
      <c r="I67" s="12">
        <f t="shared" si="0"/>
        <v>1588.5</v>
      </c>
      <c r="J67" t="s">
        <v>144</v>
      </c>
      <c r="K67" t="s">
        <v>145</v>
      </c>
    </row>
    <row r="68" spans="1:11" x14ac:dyDescent="0.25">
      <c r="A68">
        <f>VLOOKUP(B68,'Data Sheet'!$A$2:$B$88,2,FALSE)</f>
        <v>74</v>
      </c>
      <c r="B68" s="1" t="s">
        <v>470</v>
      </c>
      <c r="C68" t="s">
        <v>19</v>
      </c>
      <c r="D68" t="s">
        <v>30</v>
      </c>
      <c r="E68" s="6" t="s">
        <v>23</v>
      </c>
      <c r="F68" s="6" t="s">
        <v>21</v>
      </c>
      <c r="G68" s="12">
        <v>0</v>
      </c>
      <c r="H68" s="3">
        <v>1027</v>
      </c>
      <c r="I68" s="12">
        <f t="shared" ref="I68:I80" si="1">AVERAGE(G68:H68)</f>
        <v>513.5</v>
      </c>
      <c r="J68" t="s">
        <v>75</v>
      </c>
      <c r="K68" t="s">
        <v>324</v>
      </c>
    </row>
    <row r="69" spans="1:11" x14ac:dyDescent="0.25">
      <c r="A69">
        <f>VLOOKUP(B69,'Data Sheet'!$A$2:$B$88,2,FALSE)</f>
        <v>75</v>
      </c>
      <c r="B69" s="1" t="s">
        <v>477</v>
      </c>
      <c r="C69" t="s">
        <v>19</v>
      </c>
      <c r="D69" t="s">
        <v>30</v>
      </c>
      <c r="E69" s="6" t="s">
        <v>23</v>
      </c>
      <c r="F69" s="6" t="s">
        <v>21</v>
      </c>
      <c r="G69" s="12">
        <v>0</v>
      </c>
      <c r="H69" s="3">
        <v>705</v>
      </c>
      <c r="I69" s="12">
        <f t="shared" si="1"/>
        <v>352.5</v>
      </c>
      <c r="J69" t="s">
        <v>75</v>
      </c>
      <c r="K69" t="s">
        <v>56</v>
      </c>
    </row>
    <row r="70" spans="1:11" x14ac:dyDescent="0.25">
      <c r="A70">
        <f>VLOOKUP(B70,'Data Sheet'!$A$2:$B$88,2,FALSE)</f>
        <v>76</v>
      </c>
      <c r="B70" s="1" t="s">
        <v>484</v>
      </c>
      <c r="C70" t="s">
        <v>19</v>
      </c>
      <c r="D70" t="s">
        <v>30</v>
      </c>
      <c r="E70" s="6" t="s">
        <v>23</v>
      </c>
      <c r="F70" s="6" t="s">
        <v>21</v>
      </c>
      <c r="G70" s="12">
        <v>0</v>
      </c>
      <c r="H70" s="3">
        <v>840</v>
      </c>
      <c r="I70" s="12">
        <f t="shared" si="1"/>
        <v>420</v>
      </c>
      <c r="J70" t="s">
        <v>27</v>
      </c>
      <c r="K70" t="s">
        <v>187</v>
      </c>
    </row>
    <row r="71" spans="1:11" x14ac:dyDescent="0.25">
      <c r="A71">
        <f>VLOOKUP(B71,'Data Sheet'!$A$2:$B$88,2,FALSE)</f>
        <v>77</v>
      </c>
      <c r="B71" s="1" t="s">
        <v>490</v>
      </c>
      <c r="C71" t="s">
        <v>19</v>
      </c>
      <c r="D71" t="s">
        <v>30</v>
      </c>
      <c r="E71" s="6" t="s">
        <v>23</v>
      </c>
      <c r="F71" s="6" t="s">
        <v>21</v>
      </c>
      <c r="G71" s="12">
        <v>60</v>
      </c>
      <c r="H71" s="3">
        <v>1100</v>
      </c>
      <c r="I71" s="12">
        <f t="shared" si="1"/>
        <v>580</v>
      </c>
      <c r="J71" t="s">
        <v>75</v>
      </c>
      <c r="K71" t="s">
        <v>259</v>
      </c>
    </row>
    <row r="72" spans="1:11" x14ac:dyDescent="0.25">
      <c r="A72">
        <f>VLOOKUP(B72,'Data Sheet'!$A$2:$B$88,2,FALSE)</f>
        <v>78</v>
      </c>
      <c r="B72" s="1" t="s">
        <v>496</v>
      </c>
      <c r="C72" t="s">
        <v>19</v>
      </c>
      <c r="D72" t="s">
        <v>30</v>
      </c>
      <c r="E72" s="6" t="s">
        <v>23</v>
      </c>
      <c r="F72" s="6" t="s">
        <v>21</v>
      </c>
      <c r="G72" s="13">
        <v>50.4</v>
      </c>
      <c r="H72" s="3">
        <v>866</v>
      </c>
      <c r="I72" s="12">
        <f t="shared" si="1"/>
        <v>458.2</v>
      </c>
      <c r="J72" t="s">
        <v>59</v>
      </c>
      <c r="K72" t="s">
        <v>160</v>
      </c>
    </row>
    <row r="73" spans="1:11" x14ac:dyDescent="0.25">
      <c r="A73">
        <f>VLOOKUP(B73,'Data Sheet'!$A$2:$B$88,2,FALSE)</f>
        <v>79</v>
      </c>
      <c r="B73" s="1" t="s">
        <v>503</v>
      </c>
      <c r="C73" t="s">
        <v>19</v>
      </c>
      <c r="D73" t="s">
        <v>30</v>
      </c>
      <c r="E73" s="6" t="s">
        <v>23</v>
      </c>
      <c r="F73" s="6" t="s">
        <v>21</v>
      </c>
      <c r="G73" s="13">
        <v>63.3</v>
      </c>
      <c r="H73" s="7">
        <v>1229.4000000000001</v>
      </c>
      <c r="I73" s="12">
        <f t="shared" si="1"/>
        <v>646.35</v>
      </c>
      <c r="J73" t="s">
        <v>82</v>
      </c>
      <c r="K73" t="s">
        <v>132</v>
      </c>
    </row>
    <row r="74" spans="1:11" x14ac:dyDescent="0.25">
      <c r="A74">
        <f>VLOOKUP(B74,'Data Sheet'!$A$2:$B$88,2,FALSE)</f>
        <v>80</v>
      </c>
      <c r="B74" s="1" t="s">
        <v>508</v>
      </c>
      <c r="C74" t="s">
        <v>19</v>
      </c>
      <c r="D74" t="s">
        <v>30</v>
      </c>
      <c r="E74" s="6" t="s">
        <v>23</v>
      </c>
      <c r="F74" s="6" t="s">
        <v>21</v>
      </c>
      <c r="G74" s="12">
        <v>58</v>
      </c>
      <c r="H74" s="3">
        <v>173</v>
      </c>
      <c r="I74" s="12">
        <f t="shared" si="1"/>
        <v>115.5</v>
      </c>
      <c r="J74" t="s">
        <v>27</v>
      </c>
      <c r="K74" t="s">
        <v>97</v>
      </c>
    </row>
    <row r="75" spans="1:11" x14ac:dyDescent="0.25">
      <c r="A75">
        <f>VLOOKUP(B75,'Data Sheet'!$A$2:$B$88,2,FALSE)</f>
        <v>81</v>
      </c>
      <c r="B75" s="1" t="s">
        <v>513</v>
      </c>
      <c r="C75" t="s">
        <v>19</v>
      </c>
      <c r="D75" t="s">
        <v>30</v>
      </c>
      <c r="E75" s="6" t="s">
        <v>23</v>
      </c>
      <c r="F75" s="6" t="s">
        <v>24</v>
      </c>
      <c r="G75" s="12">
        <v>0</v>
      </c>
      <c r="H75" s="3">
        <v>0</v>
      </c>
      <c r="I75" s="12">
        <f t="shared" si="1"/>
        <v>0</v>
      </c>
      <c r="J75" t="s">
        <v>65</v>
      </c>
      <c r="K75" t="s">
        <v>47</v>
      </c>
    </row>
    <row r="76" spans="1:11" x14ac:dyDescent="0.25">
      <c r="A76">
        <f>VLOOKUP(B76,'Data Sheet'!$A$2:$B$88,2,FALSE)</f>
        <v>82</v>
      </c>
      <c r="B76" s="1" t="s">
        <v>518</v>
      </c>
      <c r="C76" t="s">
        <v>19</v>
      </c>
      <c r="D76" t="s">
        <v>30</v>
      </c>
      <c r="E76" s="6" t="s">
        <v>23</v>
      </c>
      <c r="F76" s="6" t="s">
        <v>24</v>
      </c>
      <c r="G76" s="13">
        <v>139.19999999999999</v>
      </c>
      <c r="H76" s="7">
        <v>139.19999999999999</v>
      </c>
      <c r="I76" s="12">
        <f t="shared" si="1"/>
        <v>139.19999999999999</v>
      </c>
      <c r="J76" t="s">
        <v>82</v>
      </c>
      <c r="K76" t="s">
        <v>324</v>
      </c>
    </row>
    <row r="77" spans="1:11" x14ac:dyDescent="0.25">
      <c r="A77">
        <f>VLOOKUP(B77,'Data Sheet'!$A$2:$B$88,2,FALSE)</f>
        <v>83</v>
      </c>
      <c r="B77" s="1" t="s">
        <v>520</v>
      </c>
      <c r="C77" t="s">
        <v>19</v>
      </c>
      <c r="D77" t="s">
        <v>30</v>
      </c>
      <c r="E77" s="6" t="s">
        <v>23</v>
      </c>
      <c r="F77" s="6" t="s">
        <v>21</v>
      </c>
      <c r="G77" s="12">
        <v>120</v>
      </c>
      <c r="H77" s="3">
        <v>2400</v>
      </c>
      <c r="I77" s="12">
        <f t="shared" si="1"/>
        <v>1260</v>
      </c>
      <c r="J77" t="s">
        <v>65</v>
      </c>
      <c r="K77" t="s">
        <v>28</v>
      </c>
    </row>
    <row r="78" spans="1:11" x14ac:dyDescent="0.25">
      <c r="A78">
        <f>VLOOKUP(B78,'Data Sheet'!$A$2:$B$88,2,FALSE)</f>
        <v>84</v>
      </c>
      <c r="B78" s="1" t="s">
        <v>527</v>
      </c>
      <c r="C78" t="s">
        <v>19</v>
      </c>
      <c r="D78" t="s">
        <v>30</v>
      </c>
      <c r="E78" s="6" t="s">
        <v>23</v>
      </c>
      <c r="F78" s="6" t="s">
        <v>21</v>
      </c>
      <c r="G78" s="12">
        <v>0</v>
      </c>
      <c r="H78" s="3">
        <v>570</v>
      </c>
      <c r="I78" s="12">
        <f t="shared" si="1"/>
        <v>285</v>
      </c>
      <c r="J78" t="s">
        <v>59</v>
      </c>
      <c r="K78" t="s">
        <v>160</v>
      </c>
    </row>
    <row r="79" spans="1:11" x14ac:dyDescent="0.25">
      <c r="A79">
        <f>VLOOKUP(B79,'Data Sheet'!$A$2:$B$88,2,FALSE)</f>
        <v>85</v>
      </c>
      <c r="B79" s="1" t="s">
        <v>532</v>
      </c>
      <c r="C79" t="s">
        <v>19</v>
      </c>
      <c r="D79" t="s">
        <v>30</v>
      </c>
      <c r="E79" s="6" t="s">
        <v>23</v>
      </c>
      <c r="F79" s="6" t="s">
        <v>24</v>
      </c>
      <c r="G79" s="12">
        <v>57</v>
      </c>
      <c r="H79" s="3">
        <v>399</v>
      </c>
      <c r="I79" s="12">
        <f t="shared" si="1"/>
        <v>228</v>
      </c>
      <c r="J79" t="s">
        <v>82</v>
      </c>
      <c r="K79" t="s">
        <v>324</v>
      </c>
    </row>
    <row r="80" spans="1:11" x14ac:dyDescent="0.25">
      <c r="A80">
        <f>VLOOKUP(B80,'Data Sheet'!$A$2:$B$88,2,FALSE)</f>
        <v>87</v>
      </c>
      <c r="B80" s="1" t="s">
        <v>541</v>
      </c>
      <c r="C80" t="s">
        <v>19</v>
      </c>
      <c r="D80" t="s">
        <v>30</v>
      </c>
      <c r="E80" s="6" t="s">
        <v>23</v>
      </c>
      <c r="F80" s="6" t="s">
        <v>21</v>
      </c>
      <c r="G80" s="12">
        <v>60</v>
      </c>
      <c r="H80" s="3">
        <v>850</v>
      </c>
      <c r="I80" s="12">
        <f t="shared" si="1"/>
        <v>455</v>
      </c>
      <c r="J80" t="s">
        <v>82</v>
      </c>
      <c r="K80" t="s">
        <v>316</v>
      </c>
    </row>
    <row r="81" spans="7:9" x14ac:dyDescent="0.25">
      <c r="G81" s="17">
        <f>AVERAGE(G3:G80)</f>
        <v>103.46243589743588</v>
      </c>
      <c r="H81" s="17">
        <f t="shared" ref="H81:I81" si="2">AVERAGE(H3:H80)</f>
        <v>1090.0402564102565</v>
      </c>
      <c r="I81" s="17">
        <f t="shared" si="2"/>
        <v>596.75134615384616</v>
      </c>
    </row>
  </sheetData>
  <mergeCells count="3">
    <mergeCell ref="L23:L33"/>
    <mergeCell ref="L34:L44"/>
    <mergeCell ref="G1:I1"/>
  </mergeCells>
  <hyperlinks>
    <hyperlink ref="B3" r:id="rId1" xr:uid="{C7502F5B-F1D1-467D-B0D4-5558ADBA36B9}"/>
    <hyperlink ref="B4" r:id="rId2" xr:uid="{57BF23C0-C0CE-48CB-B71F-07B19A59A635}"/>
    <hyperlink ref="B5" r:id="rId3" xr:uid="{3A3F35F3-7A0E-4CC3-BC3D-C63683C05298}"/>
    <hyperlink ref="B6" r:id="rId4" xr:uid="{DC8C736F-19FE-4F37-A6FC-D70E9F5AFD9B}"/>
    <hyperlink ref="B7" r:id="rId5" xr:uid="{91FCF5D0-A502-45D4-8785-794F593781A9}"/>
    <hyperlink ref="B8" r:id="rId6" xr:uid="{A9CCE3EE-C5A6-495A-8C00-36F038585D4F}"/>
    <hyperlink ref="B9" r:id="rId7" xr:uid="{5207207B-BA9E-45DB-B9CB-72F1182319B9}"/>
    <hyperlink ref="B10" r:id="rId8" xr:uid="{2F73FDB4-778E-4904-9DFB-B3ADB1AAB904}"/>
    <hyperlink ref="B11" r:id="rId9" xr:uid="{9945A16A-4BC0-4F5B-B1E6-26463758DEB3}"/>
    <hyperlink ref="B12" r:id="rId10" xr:uid="{1440C5A7-84E4-4BB2-A7FA-CE6E42D5D515}"/>
    <hyperlink ref="B13" r:id="rId11" xr:uid="{87808031-0142-4AF0-B72A-98A40E6E1868}"/>
    <hyperlink ref="B14" r:id="rId12" xr:uid="{306339DD-1701-4763-A67C-651D4A45AA82}"/>
    <hyperlink ref="B15" r:id="rId13" xr:uid="{FB339A8F-2470-459B-AE9B-CC658A7C8591}"/>
    <hyperlink ref="B16" r:id="rId14" xr:uid="{6DC9F5BD-28BD-4285-9AC8-22776390AB0D}"/>
    <hyperlink ref="B17" r:id="rId15" xr:uid="{13B99560-16FB-468F-9730-67E7BE3C6627}"/>
    <hyperlink ref="B18" r:id="rId16" xr:uid="{21B784D9-D769-4A1B-B6ED-DE00EDA23D01}"/>
    <hyperlink ref="B19" r:id="rId17" xr:uid="{98D429B6-BADB-480B-A048-836FE227DE0B}"/>
    <hyperlink ref="B20" r:id="rId18" xr:uid="{5ABC779E-DCE3-4FB6-B327-50487B41637B}"/>
    <hyperlink ref="B21" r:id="rId19" xr:uid="{9C57579C-7B5A-4553-9DEF-F7118723C323}"/>
    <hyperlink ref="B22" r:id="rId20" xr:uid="{878F39D6-37D5-4C19-BF11-FE91552CDE0C}"/>
    <hyperlink ref="B23" r:id="rId21" xr:uid="{AC6089E9-911F-4AC6-B374-2DA7BCEC975B}"/>
    <hyperlink ref="B24" r:id="rId22" xr:uid="{25DCFD12-8E40-4EBD-99A3-49EE35FD85D6}"/>
    <hyperlink ref="B25" r:id="rId23" xr:uid="{95E8D023-7BB8-4441-A5A6-E161931BF6B2}"/>
    <hyperlink ref="B26" r:id="rId24" location=":~:text=The%20contact%20number%20is%3A%2001282,thank%20you%20for%20your%20patience." xr:uid="{CF517468-9959-4005-B820-E4F9955FC6C5}"/>
    <hyperlink ref="B27" r:id="rId25" xr:uid="{DAF07C69-26A2-4C8D-99FA-75CC9564B51D}"/>
    <hyperlink ref="B28" r:id="rId26" xr:uid="{D394C788-6789-4499-A671-48A5A90276AF}"/>
    <hyperlink ref="B29" r:id="rId27" xr:uid="{D4B639DF-6DE0-4F97-B882-1055D022E456}"/>
    <hyperlink ref="B30" r:id="rId28" xr:uid="{3D2AD43C-C41B-478D-9D27-A8671062AB46}"/>
    <hyperlink ref="B31" r:id="rId29" xr:uid="{E80A5FA2-92D4-4870-8CAD-6ED9E2138BD5}"/>
    <hyperlink ref="B32" r:id="rId30" xr:uid="{256E1D45-FEB8-4681-BFEC-6BC297E2C07C}"/>
    <hyperlink ref="B33" r:id="rId31" xr:uid="{41D057C3-ABE7-40F2-8903-A856E1B9DCB9}"/>
    <hyperlink ref="B34" r:id="rId32" xr:uid="{2D20E434-778F-46D9-8506-EC99471868DB}"/>
    <hyperlink ref="B35" r:id="rId33" xr:uid="{1491765A-4D4C-47D8-B22C-16A488389E15}"/>
    <hyperlink ref="B36" r:id="rId34" xr:uid="{C813268C-D314-4788-9B50-5113CDF7E905}"/>
    <hyperlink ref="B37" r:id="rId35" xr:uid="{A8C8FB84-5756-4E3B-B64C-0D1B3D784A2B}"/>
    <hyperlink ref="B38" r:id="rId36" xr:uid="{3DCB62C0-F748-4D8B-AE44-E7B0966E5EFD}"/>
    <hyperlink ref="B39" r:id="rId37" xr:uid="{918755FC-A97B-4FB4-8FD6-621639B59C62}"/>
    <hyperlink ref="B40" r:id="rId38" xr:uid="{F8EBECBB-3CF0-4F27-8186-7D55B8DDFF82}"/>
    <hyperlink ref="B41" r:id="rId39" xr:uid="{D3270822-DB9F-4253-91EC-5E137D3CADDC}"/>
    <hyperlink ref="B42" r:id="rId40" xr:uid="{91FA19DF-D86C-4BA8-9217-3E237018CF0E}"/>
    <hyperlink ref="B43" r:id="rId41" xr:uid="{0E0E6577-0854-4BAF-9B60-02DD5C40A942}"/>
    <hyperlink ref="B44" r:id="rId42" xr:uid="{34E6CFD0-73F4-471B-B337-EA4394876ABD}"/>
    <hyperlink ref="B45" r:id="rId43" location=":~:text=If%20you%20would%20like%20to,request%20as%20comprehensively%20as%20we" xr:uid="{4CF2C3A3-E3DD-4657-89E0-A90C4715BFBE}"/>
    <hyperlink ref="B46" r:id="rId44" xr:uid="{EA801728-EF93-43EF-AE01-2E9822BE58A2}"/>
    <hyperlink ref="B47" r:id="rId45" xr:uid="{96EDAB92-2614-426F-B98A-21CBCF9EA6E8}"/>
    <hyperlink ref="B48" r:id="rId46" xr:uid="{4591D891-023E-4449-BDC2-28BF775552A6}"/>
    <hyperlink ref="B49" r:id="rId47" xr:uid="{588B0A4D-BDE2-4341-A9C9-623BD01FE612}"/>
    <hyperlink ref="B50" r:id="rId48" location="1590150814339-97892eab-c2b5" xr:uid="{2F788D9B-855B-450C-8EE2-DA1B6E0DD484}"/>
    <hyperlink ref="B51" r:id="rId49" xr:uid="{B1A02287-D524-441B-9F7A-71FEFF97C4F6}"/>
    <hyperlink ref="B52" r:id="rId50" xr:uid="{91F66631-139C-4CBD-AB62-884E1F1C075C}"/>
    <hyperlink ref="B53" r:id="rId51" xr:uid="{363E8EEF-E110-4E3F-95F1-2751D84599C8}"/>
    <hyperlink ref="B54" r:id="rId52" xr:uid="{24724EAB-F3A1-4C24-8879-90153F78A0F1}"/>
    <hyperlink ref="B55" r:id="rId53" xr:uid="{AFD96F89-8B1E-4A98-A769-EA7A6166E953}"/>
    <hyperlink ref="B56" r:id="rId54" xr:uid="{3C3DC2AC-2862-48B7-ACCE-DE1C780F4DF8}"/>
    <hyperlink ref="B58" r:id="rId55" xr:uid="{FA8F5B5E-01A7-407D-98A2-CD0C0561D46E}"/>
    <hyperlink ref="B59" r:id="rId56" xr:uid="{B07022DD-D6C4-44DE-918F-59C79559DC96}"/>
    <hyperlink ref="B60" r:id="rId57" xr:uid="{66B94F37-D790-42AE-A7FF-7474F10A6003}"/>
    <hyperlink ref="B61" r:id="rId58" xr:uid="{017D508A-A0A2-429B-9101-18ABCFA86802}"/>
    <hyperlink ref="B62" r:id="rId59" xr:uid="{F344C8B6-DD78-45C4-9DE7-B7D29152B675}"/>
    <hyperlink ref="B63" r:id="rId60" xr:uid="{65BEF749-1781-41BA-8321-402FDADAAEA1}"/>
    <hyperlink ref="B64" r:id="rId61" xr:uid="{44B11092-991B-441F-81CB-F03A52E2E6DD}"/>
    <hyperlink ref="B65" r:id="rId62" xr:uid="{9E04BDBC-F87D-40E7-9B61-AC422A040794}"/>
    <hyperlink ref="B66" r:id="rId63" xr:uid="{14EFFD35-C065-4BF1-B4E6-6007FE8E88D5}"/>
    <hyperlink ref="B67" r:id="rId64" xr:uid="{1C851E64-2F45-40B7-9BE9-ABE542ECCF5C}"/>
    <hyperlink ref="B57" r:id="rId65" xr:uid="{26AA17B6-E9D9-45B8-970A-DA47B04322EF}"/>
    <hyperlink ref="B68" r:id="rId66" xr:uid="{A3732508-E820-4D08-AC5D-8812AE66BE1C}"/>
    <hyperlink ref="B69" r:id="rId67" xr:uid="{89E2FEBC-16DC-481E-A716-51954863F80D}"/>
    <hyperlink ref="B70" r:id="rId68" xr:uid="{2320505A-068E-451A-956E-7621598D4B1B}"/>
    <hyperlink ref="B71" r:id="rId69" xr:uid="{7CD87FCE-F50E-4947-B743-402B3BC7F9B3}"/>
    <hyperlink ref="B72" r:id="rId70" xr:uid="{1433F932-A630-461F-88C3-B29793F14A93}"/>
    <hyperlink ref="B73" r:id="rId71" xr:uid="{67991FF8-D4A5-4232-9588-94E503FBEEE6}"/>
    <hyperlink ref="B74" r:id="rId72" xr:uid="{BA8E50F6-4601-4078-A56F-14285F3DE810}"/>
    <hyperlink ref="B75" r:id="rId73" xr:uid="{C6DCB13A-0C5D-4C9C-9325-1DCDF52203F8}"/>
    <hyperlink ref="B76" r:id="rId74" xr:uid="{EA69D461-E04C-40B4-93BE-6B3B92570AE9}"/>
    <hyperlink ref="B77" r:id="rId75" xr:uid="{53E1405F-9A5E-4A63-BBFA-6EED53988F6A}"/>
    <hyperlink ref="B78" r:id="rId76" xr:uid="{6B3B71DF-C98C-4565-8E65-C8FDE575A279}"/>
    <hyperlink ref="B79" r:id="rId77" xr:uid="{7D635B0F-6269-4DD6-B435-964B7C296A54}"/>
    <hyperlink ref="B80" r:id="rId78" xr:uid="{37FAC0F1-EF71-4908-92F4-7DEE584E2B19}"/>
  </hyperlinks>
  <pageMargins left="0.7" right="0.7" top="0.75" bottom="0.75" header="0.3" footer="0.3"/>
  <legacyDrawing r:id="rId7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5D84335-75E4-4795-9C90-225BF3F571B0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2EB8613B-957B-42E1-9D97-91A1FC0FF748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E3611922-0EB8-46AB-B323-68C4E1346966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ECB5A126-06D0-4E49-A30F-9828DD4D51F9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F54BC494-0A72-47B5-9A69-6B08A9A61BAF}">
          <x14:formula1>
            <xm:f>'Data Validation'!$B$2:$B$10</xm:f>
          </x14:formula1>
          <xm:sqref>J1:J1048576</xm:sqref>
        </x14:dataValidation>
        <x14:dataValidation type="list" allowBlank="1" showInputMessage="1" showErrorMessage="1" xr:uid="{0B2E72FF-1EAE-4CB5-A754-EF137F267F1B}">
          <x14:formula1>
            <xm:f>'Data Validation'!$E$2:$E$22</xm:f>
          </x14:formula1>
          <xm:sqref>K1:K1048576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8C1F-3F91-48D7-A867-7082E81D8A70}">
  <dimension ref="A1:R84"/>
  <sheetViews>
    <sheetView topLeftCell="A24" zoomScale="80" zoomScaleNormal="80" workbookViewId="0">
      <selection activeCell="G84" sqref="G84:I84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6" width="48" customWidth="1"/>
    <col min="7" max="7" width="31.28515625" customWidth="1"/>
    <col min="8" max="9" width="34.140625" customWidth="1"/>
    <col min="10" max="10" width="6.42578125" bestFit="1" customWidth="1"/>
    <col min="11" max="11" width="21.140625" bestFit="1" customWidth="1"/>
  </cols>
  <sheetData>
    <row r="1" spans="1:11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9</v>
      </c>
      <c r="H1" s="24"/>
      <c r="I1" s="24"/>
      <c r="J1" t="s">
        <v>16</v>
      </c>
      <c r="K1" t="s">
        <v>17</v>
      </c>
    </row>
    <row r="2" spans="1:11" x14ac:dyDescent="0.25">
      <c r="G2" s="19" t="s">
        <v>548</v>
      </c>
      <c r="H2" s="19" t="s">
        <v>549</v>
      </c>
      <c r="I2" s="19" t="s">
        <v>550</v>
      </c>
    </row>
    <row r="3" spans="1:11" x14ac:dyDescent="0.25">
      <c r="A3">
        <f>VLOOKUP(B3,'Data Sheet'!A2:B88,2,FALSE)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3">
        <v>0</v>
      </c>
      <c r="I3" s="3">
        <f>AVERAGE(G3:H3)</f>
        <v>0</v>
      </c>
      <c r="J3" s="18" t="s">
        <v>27</v>
      </c>
      <c r="K3" s="18" t="s">
        <v>28</v>
      </c>
    </row>
    <row r="4" spans="1:11" x14ac:dyDescent="0.25">
      <c r="A4">
        <f>VLOOKUP(B4,'Data Sheet'!A3:B89,2,FALSE)</f>
        <v>2</v>
      </c>
      <c r="B4" s="1" t="s">
        <v>29</v>
      </c>
      <c r="C4" t="s">
        <v>19</v>
      </c>
      <c r="D4" t="s">
        <v>30</v>
      </c>
      <c r="E4" s="6" t="s">
        <v>23</v>
      </c>
      <c r="F4" s="6" t="s">
        <v>24</v>
      </c>
      <c r="G4" s="3">
        <v>816</v>
      </c>
      <c r="H4" s="3">
        <v>816</v>
      </c>
      <c r="I4" s="3">
        <f t="shared" ref="I4:I67" si="0">AVERAGE(G4:H4)</f>
        <v>816</v>
      </c>
      <c r="J4" t="s">
        <v>37</v>
      </c>
      <c r="K4" t="s">
        <v>38</v>
      </c>
    </row>
    <row r="5" spans="1:11" x14ac:dyDescent="0.25">
      <c r="A5">
        <f>VLOOKUP(B5,'Data Sheet'!A4:B90,2,FALSE)</f>
        <v>3</v>
      </c>
      <c r="B5" s="1" t="s">
        <v>39</v>
      </c>
      <c r="C5" t="s">
        <v>19</v>
      </c>
      <c r="D5" t="s">
        <v>30</v>
      </c>
      <c r="E5" s="6" t="s">
        <v>23</v>
      </c>
      <c r="F5" s="6" t="s">
        <v>21</v>
      </c>
      <c r="G5" s="3">
        <v>844.2</v>
      </c>
      <c r="H5" s="7">
        <v>844.2</v>
      </c>
      <c r="I5" s="3">
        <f t="shared" si="0"/>
        <v>844.2</v>
      </c>
      <c r="J5" t="s">
        <v>46</v>
      </c>
      <c r="K5" t="s">
        <v>47</v>
      </c>
    </row>
    <row r="6" spans="1:11" x14ac:dyDescent="0.25">
      <c r="A6">
        <f>VLOOKUP(B6,'Data Sheet'!A5:B91,2,FALSE)</f>
        <v>4</v>
      </c>
      <c r="B6" s="1" t="s">
        <v>48</v>
      </c>
      <c r="C6" t="s">
        <v>19</v>
      </c>
      <c r="D6" t="s">
        <v>30</v>
      </c>
      <c r="E6" s="6" t="s">
        <v>23</v>
      </c>
      <c r="F6" s="6" t="s">
        <v>24</v>
      </c>
      <c r="G6" s="7">
        <v>696.36</v>
      </c>
      <c r="H6" s="7">
        <v>696.36</v>
      </c>
      <c r="I6" s="3">
        <f t="shared" si="0"/>
        <v>696.36</v>
      </c>
      <c r="J6" t="s">
        <v>55</v>
      </c>
      <c r="K6" t="s">
        <v>56</v>
      </c>
    </row>
    <row r="7" spans="1:11" x14ac:dyDescent="0.25">
      <c r="A7">
        <f>VLOOKUP(B7,'Data Sheet'!A6:B92,2,FALSE)</f>
        <v>5</v>
      </c>
      <c r="B7" s="1" t="s">
        <v>57</v>
      </c>
      <c r="C7" t="s">
        <v>19</v>
      </c>
      <c r="D7" t="s">
        <v>20</v>
      </c>
      <c r="E7" s="6" t="s">
        <v>23</v>
      </c>
      <c r="F7" s="6" t="s">
        <v>24</v>
      </c>
      <c r="G7" s="12">
        <v>0</v>
      </c>
      <c r="H7" s="12">
        <v>0</v>
      </c>
      <c r="I7" s="3">
        <f t="shared" si="0"/>
        <v>0</v>
      </c>
      <c r="J7" t="s">
        <v>59</v>
      </c>
      <c r="K7" t="s">
        <v>28</v>
      </c>
    </row>
    <row r="8" spans="1:11" x14ac:dyDescent="0.25">
      <c r="A8">
        <f>VLOOKUP(B8,'Data Sheet'!A7:B93,2,FALSE)</f>
        <v>6</v>
      </c>
      <c r="B8" s="1" t="s">
        <v>60</v>
      </c>
      <c r="C8" t="s">
        <v>19</v>
      </c>
      <c r="D8" t="s">
        <v>30</v>
      </c>
      <c r="E8" s="6" t="s">
        <v>23</v>
      </c>
      <c r="F8" s="6" t="s">
        <v>24</v>
      </c>
      <c r="G8" s="3">
        <v>1250</v>
      </c>
      <c r="H8" s="3">
        <v>1250</v>
      </c>
      <c r="I8" s="3">
        <f t="shared" si="0"/>
        <v>1250</v>
      </c>
      <c r="J8" t="s">
        <v>65</v>
      </c>
      <c r="K8" t="s">
        <v>66</v>
      </c>
    </row>
    <row r="9" spans="1:11" x14ac:dyDescent="0.25">
      <c r="A9">
        <f>VLOOKUP(B9,'Data Sheet'!A8:B94,2,FALSE)</f>
        <v>7</v>
      </c>
      <c r="B9" s="1" t="s">
        <v>67</v>
      </c>
      <c r="C9" t="s">
        <v>19</v>
      </c>
      <c r="D9" t="s">
        <v>30</v>
      </c>
      <c r="E9" s="6" t="s">
        <v>23</v>
      </c>
      <c r="F9" s="6" t="s">
        <v>21</v>
      </c>
      <c r="G9" s="3">
        <v>1515</v>
      </c>
      <c r="H9" s="7">
        <v>2145.5</v>
      </c>
      <c r="I9" s="3">
        <f t="shared" si="0"/>
        <v>1830.25</v>
      </c>
      <c r="J9" t="s">
        <v>75</v>
      </c>
      <c r="K9" t="s">
        <v>76</v>
      </c>
    </row>
    <row r="10" spans="1:11" x14ac:dyDescent="0.25">
      <c r="A10">
        <f>VLOOKUP(B10,'Data Sheet'!A9:B95,2,FALSE)</f>
        <v>8</v>
      </c>
      <c r="B10" s="1" t="s">
        <v>77</v>
      </c>
      <c r="C10" t="s">
        <v>19</v>
      </c>
      <c r="D10" t="s">
        <v>30</v>
      </c>
      <c r="E10" s="6" t="s">
        <v>23</v>
      </c>
      <c r="F10" s="6" t="s">
        <v>21</v>
      </c>
      <c r="G10" s="7">
        <v>892.2</v>
      </c>
      <c r="H10" s="7">
        <v>1558.8</v>
      </c>
      <c r="I10" s="3">
        <f t="shared" si="0"/>
        <v>1225.5</v>
      </c>
      <c r="J10" t="s">
        <v>82</v>
      </c>
      <c r="K10" t="s">
        <v>66</v>
      </c>
    </row>
    <row r="11" spans="1:11" x14ac:dyDescent="0.25">
      <c r="A11">
        <f>VLOOKUP(B11,'Data Sheet'!A10:B96,2,FALSE)</f>
        <v>9</v>
      </c>
      <c r="B11" s="1" t="s">
        <v>83</v>
      </c>
      <c r="C11" t="s">
        <v>84</v>
      </c>
      <c r="D11" t="s">
        <v>85</v>
      </c>
      <c r="E11" s="6" t="s">
        <v>23</v>
      </c>
      <c r="F11" s="6" t="s">
        <v>21</v>
      </c>
      <c r="G11" s="3">
        <v>335</v>
      </c>
      <c r="H11" s="3">
        <v>2000</v>
      </c>
      <c r="I11" s="3">
        <f t="shared" si="0"/>
        <v>1167.5</v>
      </c>
      <c r="J11" t="s">
        <v>37</v>
      </c>
      <c r="K11" t="s">
        <v>56</v>
      </c>
    </row>
    <row r="12" spans="1:11" x14ac:dyDescent="0.25">
      <c r="A12">
        <f>VLOOKUP(B12,'Data Sheet'!A11:B97,2,FALSE)</f>
        <v>10</v>
      </c>
      <c r="B12" s="1" t="s">
        <v>91</v>
      </c>
      <c r="C12" t="s">
        <v>84</v>
      </c>
      <c r="D12" t="s">
        <v>30</v>
      </c>
      <c r="E12" s="6" t="s">
        <v>23</v>
      </c>
      <c r="F12" s="6" t="s">
        <v>24</v>
      </c>
      <c r="G12" s="3">
        <v>2000</v>
      </c>
      <c r="H12" s="3">
        <v>2000</v>
      </c>
      <c r="I12" s="3">
        <f t="shared" si="0"/>
        <v>2000</v>
      </c>
      <c r="J12" t="s">
        <v>46</v>
      </c>
      <c r="K12" t="s">
        <v>97</v>
      </c>
    </row>
    <row r="13" spans="1:11" x14ac:dyDescent="0.25">
      <c r="A13">
        <f>VLOOKUP(B13,'Data Sheet'!A12:B98,2,FALSE)</f>
        <v>11</v>
      </c>
      <c r="B13" s="1" t="s">
        <v>98</v>
      </c>
      <c r="C13" t="s">
        <v>84</v>
      </c>
      <c r="D13" t="s">
        <v>85</v>
      </c>
      <c r="E13" s="6" t="s">
        <v>23</v>
      </c>
      <c r="F13" s="6" t="s">
        <v>21</v>
      </c>
      <c r="G13" s="7">
        <v>1608</v>
      </c>
      <c r="H13" s="3">
        <v>3198</v>
      </c>
      <c r="I13" s="3">
        <f t="shared" si="0"/>
        <v>2403</v>
      </c>
      <c r="J13" t="s">
        <v>55</v>
      </c>
      <c r="K13" t="s">
        <v>28</v>
      </c>
    </row>
    <row r="14" spans="1:11" x14ac:dyDescent="0.25">
      <c r="A14">
        <f>VLOOKUP(B14,'Data Sheet'!A13:B99,2,FALSE)</f>
        <v>12</v>
      </c>
      <c r="B14" s="1" t="s">
        <v>105</v>
      </c>
      <c r="C14" t="s">
        <v>84</v>
      </c>
      <c r="D14" t="s">
        <v>30</v>
      </c>
      <c r="E14" s="6" t="s">
        <v>23</v>
      </c>
      <c r="F14" s="6" t="s">
        <v>21</v>
      </c>
      <c r="G14" s="7">
        <v>1040.4000000000001</v>
      </c>
      <c r="H14" s="7">
        <v>3626.1</v>
      </c>
      <c r="I14" s="3">
        <f t="shared" si="0"/>
        <v>2333.25</v>
      </c>
      <c r="J14" t="s">
        <v>59</v>
      </c>
      <c r="K14" t="s">
        <v>56</v>
      </c>
    </row>
    <row r="15" spans="1:11" x14ac:dyDescent="0.25">
      <c r="A15" t="e">
        <f>VLOOKUP(B15,'Data Sheet'!A14:B100,2,FALSE)</f>
        <v>#N/A</v>
      </c>
      <c r="B15" s="1" t="s">
        <v>551</v>
      </c>
      <c r="C15" t="s">
        <v>84</v>
      </c>
      <c r="D15" t="s">
        <v>30</v>
      </c>
      <c r="E15" s="6" t="s">
        <v>23</v>
      </c>
      <c r="F15" s="6" t="s">
        <v>24</v>
      </c>
      <c r="G15" s="3">
        <v>1574</v>
      </c>
      <c r="H15" s="3">
        <v>2232</v>
      </c>
      <c r="I15" s="3">
        <f t="shared" si="0"/>
        <v>1903</v>
      </c>
      <c r="J15" t="s">
        <v>65</v>
      </c>
      <c r="K15" t="s">
        <v>97</v>
      </c>
    </row>
    <row r="16" spans="1:11" x14ac:dyDescent="0.25">
      <c r="A16">
        <f>VLOOKUP(B16,'Data Sheet'!A15:B101,2,FALSE)</f>
        <v>14</v>
      </c>
      <c r="B16" s="1" t="s">
        <v>119</v>
      </c>
      <c r="C16" t="s">
        <v>84</v>
      </c>
      <c r="D16" t="s">
        <v>30</v>
      </c>
      <c r="E16" s="6" t="s">
        <v>23</v>
      </c>
      <c r="F16" s="6" t="s">
        <v>21</v>
      </c>
      <c r="G16" s="3">
        <v>564</v>
      </c>
      <c r="H16" s="7">
        <v>2009.5</v>
      </c>
      <c r="I16" s="3">
        <f t="shared" si="0"/>
        <v>1286.75</v>
      </c>
      <c r="J16" t="s">
        <v>75</v>
      </c>
      <c r="K16" t="s">
        <v>66</v>
      </c>
    </row>
    <row r="17" spans="1:12" x14ac:dyDescent="0.25">
      <c r="A17">
        <f>VLOOKUP(B17,'Data Sheet'!A16:B102,2,FALSE)</f>
        <v>15</v>
      </c>
      <c r="B17" s="1" t="s">
        <v>125</v>
      </c>
      <c r="C17" t="s">
        <v>84</v>
      </c>
      <c r="D17" t="s">
        <v>30</v>
      </c>
      <c r="E17" s="6" t="s">
        <v>23</v>
      </c>
      <c r="F17" s="6" t="s">
        <v>21</v>
      </c>
      <c r="G17" s="7">
        <v>800</v>
      </c>
      <c r="H17" s="7">
        <v>1826.75</v>
      </c>
      <c r="I17" s="3">
        <f t="shared" si="0"/>
        <v>1313.375</v>
      </c>
      <c r="J17" t="s">
        <v>82</v>
      </c>
      <c r="K17" t="s">
        <v>132</v>
      </c>
    </row>
    <row r="18" spans="1:12" x14ac:dyDescent="0.25">
      <c r="A18">
        <f>VLOOKUP(B18,'Data Sheet'!A17:B103,2,FALSE)</f>
        <v>18</v>
      </c>
      <c r="B18" s="1" t="s">
        <v>148</v>
      </c>
      <c r="C18" t="s">
        <v>149</v>
      </c>
      <c r="D18" t="s">
        <v>30</v>
      </c>
      <c r="E18" s="6" t="s">
        <v>23</v>
      </c>
      <c r="F18" s="6" t="s">
        <v>21</v>
      </c>
      <c r="G18" s="7">
        <v>1891.5</v>
      </c>
      <c r="H18" s="7">
        <v>2534.61</v>
      </c>
      <c r="I18" s="3">
        <f t="shared" si="0"/>
        <v>2213.0550000000003</v>
      </c>
      <c r="J18" t="s">
        <v>65</v>
      </c>
      <c r="K18" t="s">
        <v>154</v>
      </c>
    </row>
    <row r="19" spans="1:12" x14ac:dyDescent="0.25">
      <c r="A19">
        <f>VLOOKUP(B19,'Data Sheet'!A18:B104,2,FALSE)</f>
        <v>19</v>
      </c>
      <c r="B19" s="1" t="s">
        <v>155</v>
      </c>
      <c r="C19" t="s">
        <v>149</v>
      </c>
      <c r="D19" t="s">
        <v>30</v>
      </c>
      <c r="E19" s="6" t="s">
        <v>23</v>
      </c>
      <c r="F19" s="6" t="s">
        <v>21</v>
      </c>
      <c r="G19" s="3">
        <v>1221</v>
      </c>
      <c r="H19" s="3">
        <v>2913</v>
      </c>
      <c r="I19" s="3">
        <f t="shared" si="0"/>
        <v>2067</v>
      </c>
      <c r="J19" t="s">
        <v>37</v>
      </c>
      <c r="K19" t="s">
        <v>160</v>
      </c>
    </row>
    <row r="20" spans="1:12" x14ac:dyDescent="0.25">
      <c r="A20">
        <f>VLOOKUP(B20,'Data Sheet'!A19:B105,2,FALSE)</f>
        <v>20</v>
      </c>
      <c r="B20" s="1" t="s">
        <v>161</v>
      </c>
      <c r="C20" t="s">
        <v>149</v>
      </c>
      <c r="D20" t="s">
        <v>30</v>
      </c>
      <c r="E20" s="6" t="s">
        <v>23</v>
      </c>
      <c r="F20" s="6" t="s">
        <v>24</v>
      </c>
      <c r="G20" s="3">
        <v>600</v>
      </c>
      <c r="H20" s="3">
        <v>1200</v>
      </c>
      <c r="I20" s="3">
        <f t="shared" si="0"/>
        <v>900</v>
      </c>
      <c r="J20" t="s">
        <v>55</v>
      </c>
      <c r="K20" t="s">
        <v>47</v>
      </c>
    </row>
    <row r="21" spans="1:12" x14ac:dyDescent="0.25">
      <c r="A21">
        <f>VLOOKUP(B21,'Data Sheet'!A20:B106,2,FALSE)</f>
        <v>21</v>
      </c>
      <c r="B21" s="1" t="s">
        <v>167</v>
      </c>
      <c r="C21" t="s">
        <v>149</v>
      </c>
      <c r="D21" t="s">
        <v>30</v>
      </c>
      <c r="E21" s="6" t="s">
        <v>23</v>
      </c>
      <c r="F21" s="6" t="s">
        <v>24</v>
      </c>
      <c r="G21" s="3">
        <v>1258</v>
      </c>
      <c r="H21" s="3">
        <v>1258</v>
      </c>
      <c r="I21" s="3">
        <f t="shared" si="0"/>
        <v>1258</v>
      </c>
      <c r="J21" t="s">
        <v>46</v>
      </c>
      <c r="K21" t="s">
        <v>173</v>
      </c>
      <c r="L21" s="23" t="s">
        <v>552</v>
      </c>
    </row>
    <row r="22" spans="1:12" x14ac:dyDescent="0.25">
      <c r="A22">
        <f>VLOOKUP(B22,'Data Sheet'!A21:B107,2,FALSE)</f>
        <v>22</v>
      </c>
      <c r="B22" s="1" t="s">
        <v>174</v>
      </c>
      <c r="C22" t="s">
        <v>19</v>
      </c>
      <c r="D22" t="s">
        <v>30</v>
      </c>
      <c r="E22" s="6" t="s">
        <v>23</v>
      </c>
      <c r="F22" s="6" t="s">
        <v>21</v>
      </c>
      <c r="G22" s="3">
        <v>650</v>
      </c>
      <c r="H22" s="3">
        <v>2000</v>
      </c>
      <c r="I22" s="3">
        <f t="shared" si="0"/>
        <v>1325</v>
      </c>
      <c r="J22" t="s">
        <v>37</v>
      </c>
      <c r="K22" t="s">
        <v>28</v>
      </c>
      <c r="L22" s="23"/>
    </row>
    <row r="23" spans="1:12" x14ac:dyDescent="0.25">
      <c r="A23">
        <f>VLOOKUP(B23,'Data Sheet'!A22:B108,2,FALSE)</f>
        <v>23</v>
      </c>
      <c r="B23" s="1" t="s">
        <v>179</v>
      </c>
      <c r="C23" t="s">
        <v>19</v>
      </c>
      <c r="D23" t="s">
        <v>30</v>
      </c>
      <c r="E23" s="6" t="s">
        <v>23</v>
      </c>
      <c r="F23" s="6" t="s">
        <v>24</v>
      </c>
      <c r="G23" s="3">
        <v>1150</v>
      </c>
      <c r="H23" s="3">
        <v>1150</v>
      </c>
      <c r="I23" s="3">
        <f t="shared" si="0"/>
        <v>1150</v>
      </c>
      <c r="J23" t="s">
        <v>37</v>
      </c>
      <c r="K23" t="s">
        <v>187</v>
      </c>
      <c r="L23" s="23"/>
    </row>
    <row r="24" spans="1:12" x14ac:dyDescent="0.25">
      <c r="A24">
        <f>VLOOKUP(B24,'Data Sheet'!A23:B109,2,FALSE)</f>
        <v>24</v>
      </c>
      <c r="B24" s="1" t="s">
        <v>188</v>
      </c>
      <c r="C24" t="s">
        <v>19</v>
      </c>
      <c r="D24" t="s">
        <v>30</v>
      </c>
      <c r="E24" s="6" t="s">
        <v>23</v>
      </c>
      <c r="F24" s="6" t="s">
        <v>21</v>
      </c>
      <c r="G24" s="3">
        <v>250</v>
      </c>
      <c r="H24" s="3">
        <v>1050</v>
      </c>
      <c r="I24" s="3">
        <f t="shared" si="0"/>
        <v>650</v>
      </c>
      <c r="J24" t="s">
        <v>37</v>
      </c>
      <c r="K24" t="s">
        <v>66</v>
      </c>
      <c r="L24" s="23"/>
    </row>
    <row r="25" spans="1:12" x14ac:dyDescent="0.25">
      <c r="A25">
        <f>VLOOKUP(B25,'Data Sheet'!A23:B110,2,FALSE)</f>
        <v>25</v>
      </c>
      <c r="B25" s="1" t="s">
        <v>193</v>
      </c>
      <c r="C25" t="s">
        <v>19</v>
      </c>
      <c r="D25" t="s">
        <v>30</v>
      </c>
      <c r="E25" s="6" t="s">
        <v>23</v>
      </c>
      <c r="F25" s="6" t="s">
        <v>21</v>
      </c>
      <c r="G25" s="3">
        <v>417</v>
      </c>
      <c r="H25" s="3">
        <v>973</v>
      </c>
      <c r="I25" s="3">
        <f t="shared" si="0"/>
        <v>695</v>
      </c>
      <c r="J25" t="s">
        <v>37</v>
      </c>
      <c r="K25" t="s">
        <v>66</v>
      </c>
      <c r="L25" s="23"/>
    </row>
    <row r="26" spans="1:12" x14ac:dyDescent="0.25">
      <c r="A26">
        <f>VLOOKUP(B26,'Data Sheet'!A24:B111,2,FALSE)</f>
        <v>26</v>
      </c>
      <c r="B26" s="1" t="s">
        <v>199</v>
      </c>
      <c r="C26" t="s">
        <v>19</v>
      </c>
      <c r="D26" t="s">
        <v>30</v>
      </c>
      <c r="E26" s="6" t="s">
        <v>23</v>
      </c>
      <c r="F26" s="6" t="s">
        <v>24</v>
      </c>
      <c r="G26" s="3">
        <v>2000</v>
      </c>
      <c r="H26" s="3">
        <v>2000</v>
      </c>
      <c r="I26" s="3">
        <f t="shared" si="0"/>
        <v>2000</v>
      </c>
      <c r="J26" t="s">
        <v>37</v>
      </c>
      <c r="K26" t="s">
        <v>47</v>
      </c>
      <c r="L26" s="23"/>
    </row>
    <row r="27" spans="1:12" x14ac:dyDescent="0.25">
      <c r="A27">
        <f>VLOOKUP(B27,'Data Sheet'!A25:B112,2,FALSE)</f>
        <v>27</v>
      </c>
      <c r="B27" s="1" t="s">
        <v>202</v>
      </c>
      <c r="C27" t="s">
        <v>19</v>
      </c>
      <c r="D27" t="s">
        <v>30</v>
      </c>
      <c r="E27" s="6" t="s">
        <v>23</v>
      </c>
      <c r="F27" s="6" t="s">
        <v>24</v>
      </c>
      <c r="G27" s="3">
        <v>530</v>
      </c>
      <c r="H27" s="3">
        <v>1316</v>
      </c>
      <c r="I27" s="3">
        <f t="shared" si="0"/>
        <v>923</v>
      </c>
      <c r="J27" t="s">
        <v>37</v>
      </c>
      <c r="K27" t="s">
        <v>66</v>
      </c>
      <c r="L27" s="23"/>
    </row>
    <row r="28" spans="1:12" x14ac:dyDescent="0.25">
      <c r="A28">
        <f>VLOOKUP(B28,'Data Sheet'!A26:B113,2,FALSE)</f>
        <v>28</v>
      </c>
      <c r="B28" s="1" t="s">
        <v>209</v>
      </c>
      <c r="C28" t="s">
        <v>19</v>
      </c>
      <c r="D28" t="s">
        <v>30</v>
      </c>
      <c r="E28" s="6" t="s">
        <v>23</v>
      </c>
      <c r="F28" s="6" t="s">
        <v>21</v>
      </c>
      <c r="G28" s="3">
        <v>350</v>
      </c>
      <c r="H28" s="3">
        <v>825</v>
      </c>
      <c r="I28" s="3">
        <f t="shared" si="0"/>
        <v>587.5</v>
      </c>
      <c r="J28" t="s">
        <v>37</v>
      </c>
      <c r="K28" t="s">
        <v>97</v>
      </c>
      <c r="L28" s="23"/>
    </row>
    <row r="29" spans="1:12" x14ac:dyDescent="0.25">
      <c r="A29">
        <f>VLOOKUP(B29,'Data Sheet'!A27:B114,2,FALSE)</f>
        <v>29</v>
      </c>
      <c r="B29" s="1" t="s">
        <v>215</v>
      </c>
      <c r="C29" t="s">
        <v>19</v>
      </c>
      <c r="D29" t="s">
        <v>30</v>
      </c>
      <c r="E29" s="6" t="s">
        <v>23</v>
      </c>
      <c r="F29" s="6" t="s">
        <v>24</v>
      </c>
      <c r="G29" s="3">
        <v>450</v>
      </c>
      <c r="H29" s="3">
        <v>700</v>
      </c>
      <c r="I29" s="3">
        <f t="shared" si="0"/>
        <v>575</v>
      </c>
      <c r="J29" t="s">
        <v>37</v>
      </c>
      <c r="K29" t="s">
        <v>28</v>
      </c>
      <c r="L29" s="23"/>
    </row>
    <row r="30" spans="1:12" x14ac:dyDescent="0.25">
      <c r="A30">
        <f>VLOOKUP(B30,'Data Sheet'!A28:B115,2,FALSE)</f>
        <v>30</v>
      </c>
      <c r="B30" s="1" t="s">
        <v>220</v>
      </c>
      <c r="C30" t="s">
        <v>19</v>
      </c>
      <c r="D30" t="s">
        <v>30</v>
      </c>
      <c r="E30" s="6" t="s">
        <v>23</v>
      </c>
      <c r="F30" s="6" t="s">
        <v>24</v>
      </c>
      <c r="G30" s="3">
        <v>500</v>
      </c>
      <c r="H30" s="3">
        <v>500</v>
      </c>
      <c r="I30" s="3">
        <f t="shared" si="0"/>
        <v>500</v>
      </c>
      <c r="J30" t="s">
        <v>37</v>
      </c>
      <c r="K30" t="s">
        <v>187</v>
      </c>
      <c r="L30" s="23"/>
    </row>
    <row r="31" spans="1:12" x14ac:dyDescent="0.25">
      <c r="A31">
        <f>VLOOKUP(B31,'Data Sheet'!A29:B116,2,FALSE)</f>
        <v>31</v>
      </c>
      <c r="B31" s="1" t="s">
        <v>227</v>
      </c>
      <c r="C31" t="s">
        <v>19</v>
      </c>
      <c r="D31" t="s">
        <v>30</v>
      </c>
      <c r="E31" s="6" t="s">
        <v>23</v>
      </c>
      <c r="F31" s="6" t="s">
        <v>24</v>
      </c>
      <c r="G31" s="3">
        <v>2000</v>
      </c>
      <c r="H31" s="3">
        <v>2000</v>
      </c>
      <c r="I31" s="3">
        <f t="shared" si="0"/>
        <v>2000</v>
      </c>
      <c r="J31" t="s">
        <v>37</v>
      </c>
      <c r="K31" t="s">
        <v>160</v>
      </c>
      <c r="L31" s="23"/>
    </row>
    <row r="32" spans="1:12" x14ac:dyDescent="0.25">
      <c r="A32">
        <f>VLOOKUP(B32,'Data Sheet'!A30:B117,2,FALSE)</f>
        <v>32</v>
      </c>
      <c r="B32" s="1" t="s">
        <v>230</v>
      </c>
      <c r="C32" t="s">
        <v>19</v>
      </c>
      <c r="D32" t="s">
        <v>30</v>
      </c>
      <c r="E32" s="6" t="s">
        <v>23</v>
      </c>
      <c r="F32" s="6" t="s">
        <v>24</v>
      </c>
      <c r="G32" s="7">
        <v>622.08000000000004</v>
      </c>
      <c r="H32" s="7">
        <v>933.12</v>
      </c>
      <c r="I32" s="3">
        <f t="shared" si="0"/>
        <v>777.6</v>
      </c>
      <c r="J32" t="s">
        <v>37</v>
      </c>
      <c r="K32" t="s">
        <v>160</v>
      </c>
      <c r="L32" s="23"/>
    </row>
    <row r="33" spans="1:18" x14ac:dyDescent="0.25">
      <c r="A33">
        <f>VLOOKUP(B33,'Data Sheet'!A31:B118,2,FALSE)</f>
        <v>33</v>
      </c>
      <c r="B33" s="1" t="s">
        <v>236</v>
      </c>
      <c r="C33" t="s">
        <v>19</v>
      </c>
      <c r="D33" t="s">
        <v>30</v>
      </c>
      <c r="E33" s="6" t="s">
        <v>23</v>
      </c>
      <c r="F33" s="6" t="s">
        <v>21</v>
      </c>
      <c r="G33" s="3">
        <v>1000</v>
      </c>
      <c r="H33" s="3">
        <v>1000</v>
      </c>
      <c r="I33" s="3">
        <f t="shared" si="0"/>
        <v>1000</v>
      </c>
      <c r="J33" t="s">
        <v>37</v>
      </c>
      <c r="K33" t="s">
        <v>160</v>
      </c>
      <c r="L33" s="23" t="s">
        <v>553</v>
      </c>
    </row>
    <row r="34" spans="1:18" x14ac:dyDescent="0.25">
      <c r="A34">
        <f>VLOOKUP(B34,'Data Sheet'!A32:B119,2,FALSE)</f>
        <v>34</v>
      </c>
      <c r="B34" s="1" t="s">
        <v>240</v>
      </c>
      <c r="C34" t="s">
        <v>19</v>
      </c>
      <c r="D34" t="s">
        <v>30</v>
      </c>
      <c r="E34" s="6" t="s">
        <v>23</v>
      </c>
      <c r="F34" s="6" t="s">
        <v>21</v>
      </c>
      <c r="G34" s="3">
        <v>2220</v>
      </c>
      <c r="H34" s="3">
        <v>3324</v>
      </c>
      <c r="I34" s="3">
        <f t="shared" si="0"/>
        <v>2772</v>
      </c>
      <c r="J34" t="s">
        <v>82</v>
      </c>
      <c r="K34" t="s">
        <v>246</v>
      </c>
      <c r="L34" s="23"/>
    </row>
    <row r="35" spans="1:18" x14ac:dyDescent="0.25">
      <c r="A35">
        <f>VLOOKUP(B35,'Data Sheet'!A33:B120,2,FALSE)</f>
        <v>35</v>
      </c>
      <c r="B35" s="1" t="s">
        <v>247</v>
      </c>
      <c r="C35" t="s">
        <v>19</v>
      </c>
      <c r="D35" t="s">
        <v>30</v>
      </c>
      <c r="E35" s="6" t="s">
        <v>23</v>
      </c>
      <c r="F35" s="6" t="s">
        <v>21</v>
      </c>
      <c r="G35" s="7">
        <v>1267</v>
      </c>
      <c r="H35" s="7">
        <v>1330.35</v>
      </c>
      <c r="I35" s="3">
        <f t="shared" si="0"/>
        <v>1298.675</v>
      </c>
      <c r="J35" t="s">
        <v>82</v>
      </c>
      <c r="K35" t="s">
        <v>246</v>
      </c>
      <c r="L35" s="23"/>
    </row>
    <row r="36" spans="1:18" x14ac:dyDescent="0.25">
      <c r="A36">
        <f>VLOOKUP(B36,'Data Sheet'!A34:B121,2,FALSE)</f>
        <v>36</v>
      </c>
      <c r="B36" s="1" t="s">
        <v>253</v>
      </c>
      <c r="C36" t="s">
        <v>19</v>
      </c>
      <c r="D36" t="s">
        <v>30</v>
      </c>
      <c r="E36" s="10" t="s">
        <v>254</v>
      </c>
      <c r="F36" s="6" t="s">
        <v>21</v>
      </c>
      <c r="G36" s="3">
        <v>360</v>
      </c>
      <c r="H36" s="3">
        <v>480</v>
      </c>
      <c r="I36" s="3">
        <f t="shared" si="0"/>
        <v>420</v>
      </c>
      <c r="J36" t="s">
        <v>82</v>
      </c>
      <c r="K36" t="s">
        <v>259</v>
      </c>
      <c r="L36" s="23"/>
    </row>
    <row r="37" spans="1:18" x14ac:dyDescent="0.25">
      <c r="A37">
        <f>VLOOKUP(B37,'Data Sheet'!A35:B122,2,FALSE)</f>
        <v>37</v>
      </c>
      <c r="B37" s="1" t="s">
        <v>260</v>
      </c>
      <c r="C37" t="s">
        <v>19</v>
      </c>
      <c r="D37" t="s">
        <v>30</v>
      </c>
      <c r="E37" s="6" t="s">
        <v>23</v>
      </c>
      <c r="F37" s="6" t="s">
        <v>21</v>
      </c>
      <c r="G37" s="3">
        <v>1800</v>
      </c>
      <c r="H37" s="3">
        <v>1800</v>
      </c>
      <c r="I37" s="3">
        <f t="shared" si="0"/>
        <v>1800</v>
      </c>
      <c r="J37" t="s">
        <v>82</v>
      </c>
      <c r="K37" t="s">
        <v>259</v>
      </c>
      <c r="L37" s="23"/>
    </row>
    <row r="38" spans="1:18" x14ac:dyDescent="0.25">
      <c r="A38">
        <f>VLOOKUP(B38,'Data Sheet'!A35:B123,2,FALSE)</f>
        <v>38</v>
      </c>
      <c r="B38" s="1" t="s">
        <v>264</v>
      </c>
      <c r="C38" t="s">
        <v>19</v>
      </c>
      <c r="D38" t="s">
        <v>30</v>
      </c>
      <c r="E38" s="10" t="s">
        <v>254</v>
      </c>
      <c r="F38" s="6" t="s">
        <v>21</v>
      </c>
      <c r="G38" s="3">
        <v>150</v>
      </c>
      <c r="H38" s="3">
        <v>900</v>
      </c>
      <c r="I38" s="3">
        <f t="shared" si="0"/>
        <v>525</v>
      </c>
      <c r="J38" t="s">
        <v>82</v>
      </c>
      <c r="K38" t="s">
        <v>259</v>
      </c>
      <c r="L38" s="23"/>
    </row>
    <row r="39" spans="1:18" x14ac:dyDescent="0.25">
      <c r="A39">
        <f>VLOOKUP(B39,'Data Sheet'!A36:B124,2,FALSE)</f>
        <v>39</v>
      </c>
      <c r="B39" s="1" t="s">
        <v>268</v>
      </c>
      <c r="C39" t="s">
        <v>19</v>
      </c>
      <c r="D39" t="s">
        <v>85</v>
      </c>
      <c r="E39" s="6" t="s">
        <v>23</v>
      </c>
      <c r="F39" s="6" t="s">
        <v>21</v>
      </c>
      <c r="G39" s="3">
        <v>257</v>
      </c>
      <c r="H39" s="3">
        <v>2474</v>
      </c>
      <c r="I39" s="3">
        <f t="shared" si="0"/>
        <v>1365.5</v>
      </c>
      <c r="J39" t="s">
        <v>82</v>
      </c>
      <c r="K39" t="s">
        <v>259</v>
      </c>
      <c r="L39" s="23"/>
    </row>
    <row r="40" spans="1:18" x14ac:dyDescent="0.25">
      <c r="A40">
        <f>VLOOKUP(B40,'Data Sheet'!A37:B125,2,FALSE)</f>
        <v>40</v>
      </c>
      <c r="B40" s="8" t="s">
        <v>273</v>
      </c>
      <c r="C40" t="s">
        <v>19</v>
      </c>
      <c r="D40" t="s">
        <v>30</v>
      </c>
      <c r="E40" s="6" t="s">
        <v>23</v>
      </c>
      <c r="F40" s="6" t="s">
        <v>24</v>
      </c>
      <c r="G40" s="3">
        <v>503</v>
      </c>
      <c r="H40" s="3">
        <v>503</v>
      </c>
      <c r="I40" s="3">
        <f t="shared" si="0"/>
        <v>503</v>
      </c>
      <c r="J40" t="s">
        <v>82</v>
      </c>
      <c r="K40" t="s">
        <v>56</v>
      </c>
      <c r="L40" s="23"/>
    </row>
    <row r="41" spans="1:18" x14ac:dyDescent="0.25">
      <c r="A41">
        <f>VLOOKUP(B41,'Data Sheet'!A38:B126,2,FALSE)</f>
        <v>41</v>
      </c>
      <c r="B41" s="1" t="s">
        <v>276</v>
      </c>
      <c r="C41" t="s">
        <v>19</v>
      </c>
      <c r="D41" t="s">
        <v>30</v>
      </c>
      <c r="E41" s="10" t="s">
        <v>254</v>
      </c>
      <c r="F41" s="6" t="s">
        <v>21</v>
      </c>
      <c r="G41" s="3">
        <v>550</v>
      </c>
      <c r="H41" s="3">
        <v>2500</v>
      </c>
      <c r="I41" s="3">
        <f t="shared" si="0"/>
        <v>1525</v>
      </c>
      <c r="J41" t="s">
        <v>82</v>
      </c>
      <c r="K41" t="s">
        <v>56</v>
      </c>
      <c r="L41" s="23"/>
    </row>
    <row r="42" spans="1:18" x14ac:dyDescent="0.25">
      <c r="A42">
        <f>VLOOKUP(B42,'Data Sheet'!A39:B127,2,FALSE)</f>
        <v>42</v>
      </c>
      <c r="B42" s="1" t="s">
        <v>283</v>
      </c>
      <c r="C42" t="s">
        <v>19</v>
      </c>
      <c r="D42" t="s">
        <v>30</v>
      </c>
      <c r="E42" s="6" t="s">
        <v>23</v>
      </c>
      <c r="F42" s="6" t="s">
        <v>24</v>
      </c>
      <c r="G42" s="3">
        <v>3718</v>
      </c>
      <c r="H42" s="3">
        <v>3718</v>
      </c>
      <c r="I42" s="3">
        <f t="shared" si="0"/>
        <v>3718</v>
      </c>
      <c r="J42" t="s">
        <v>82</v>
      </c>
      <c r="K42" t="s">
        <v>132</v>
      </c>
      <c r="L42" s="23"/>
    </row>
    <row r="43" spans="1:18" x14ac:dyDescent="0.25">
      <c r="A43">
        <f>VLOOKUP(B43,'Data Sheet'!A40:B128,2,FALSE)</f>
        <v>43</v>
      </c>
      <c r="B43" s="1" t="s">
        <v>285</v>
      </c>
      <c r="C43" t="s">
        <v>19</v>
      </c>
      <c r="D43" t="s">
        <v>30</v>
      </c>
      <c r="E43" s="6" t="s">
        <v>23</v>
      </c>
      <c r="F43" s="6" t="s">
        <v>21</v>
      </c>
      <c r="G43" s="7">
        <v>701.7</v>
      </c>
      <c r="H43" s="3">
        <v>916.7</v>
      </c>
      <c r="I43" s="3">
        <f t="shared" si="0"/>
        <v>809.2</v>
      </c>
      <c r="J43" t="s">
        <v>82</v>
      </c>
      <c r="K43" t="s">
        <v>76</v>
      </c>
      <c r="L43" s="23"/>
    </row>
    <row r="44" spans="1:18" x14ac:dyDescent="0.25">
      <c r="A44">
        <f>VLOOKUP(B44,'Data Sheet'!A41:B129,2,FALSE)</f>
        <v>44</v>
      </c>
      <c r="B44" s="1" t="s">
        <v>292</v>
      </c>
      <c r="C44" t="s">
        <v>19</v>
      </c>
      <c r="D44" t="s">
        <v>30</v>
      </c>
      <c r="E44" s="6" t="s">
        <v>23</v>
      </c>
      <c r="F44" s="6" t="s">
        <v>21</v>
      </c>
      <c r="G44" s="3">
        <v>3000</v>
      </c>
      <c r="H44" s="3">
        <v>4200</v>
      </c>
      <c r="I44" s="3">
        <f t="shared" si="0"/>
        <v>3600</v>
      </c>
      <c r="J44" t="s">
        <v>82</v>
      </c>
      <c r="K44" t="s">
        <v>76</v>
      </c>
      <c r="L44" s="23"/>
    </row>
    <row r="45" spans="1:18" x14ac:dyDescent="0.25">
      <c r="A45">
        <f>VLOOKUP(B45,'Data Sheet'!A42:B130,2,FALSE)</f>
        <v>45</v>
      </c>
      <c r="B45" s="1" t="s">
        <v>297</v>
      </c>
      <c r="C45" t="s">
        <v>19</v>
      </c>
      <c r="D45" t="s">
        <v>30</v>
      </c>
      <c r="E45" s="6" t="s">
        <v>23</v>
      </c>
      <c r="F45" s="6" t="s">
        <v>21</v>
      </c>
      <c r="G45" s="3">
        <v>400</v>
      </c>
      <c r="H45" s="3">
        <v>800</v>
      </c>
      <c r="I45" s="3">
        <f t="shared" si="0"/>
        <v>600</v>
      </c>
      <c r="J45" t="s">
        <v>82</v>
      </c>
      <c r="K45" t="s">
        <v>76</v>
      </c>
      <c r="L45" t="s">
        <v>145</v>
      </c>
    </row>
    <row r="46" spans="1:18" ht="45" x14ac:dyDescent="0.25">
      <c r="A46">
        <f>VLOOKUP(B46,'Data Sheet'!A43:B131,2,FALSE)</f>
        <v>46</v>
      </c>
      <c r="B46" s="9" t="s">
        <v>303</v>
      </c>
      <c r="C46" t="s">
        <v>304</v>
      </c>
      <c r="D46" t="s">
        <v>20</v>
      </c>
      <c r="E46" s="6" t="s">
        <v>23</v>
      </c>
      <c r="F46" s="6" t="s">
        <v>24</v>
      </c>
      <c r="G46" s="3">
        <v>0</v>
      </c>
      <c r="H46" s="3">
        <v>0</v>
      </c>
      <c r="I46" s="3">
        <f t="shared" si="0"/>
        <v>0</v>
      </c>
      <c r="J46" t="s">
        <v>144</v>
      </c>
      <c r="K46" t="s">
        <v>305</v>
      </c>
    </row>
    <row r="47" spans="1:18" ht="30" x14ac:dyDescent="0.25">
      <c r="A47">
        <f>VLOOKUP(B47,'Data Sheet'!A44:B132,2,FALSE)</f>
        <v>47</v>
      </c>
      <c r="B47" s="9" t="s">
        <v>306</v>
      </c>
      <c r="C47" t="s">
        <v>304</v>
      </c>
      <c r="D47" t="s">
        <v>30</v>
      </c>
      <c r="E47" s="6" t="s">
        <v>23</v>
      </c>
      <c r="F47" s="6" t="s">
        <v>24</v>
      </c>
      <c r="G47" s="3">
        <v>6600</v>
      </c>
      <c r="H47" s="3">
        <v>12000</v>
      </c>
      <c r="I47" s="3">
        <f t="shared" si="0"/>
        <v>9300</v>
      </c>
      <c r="J47" t="s">
        <v>144</v>
      </c>
      <c r="K47" t="s">
        <v>145</v>
      </c>
      <c r="L47" t="s">
        <v>324</v>
      </c>
      <c r="M47" t="s">
        <v>325</v>
      </c>
      <c r="N47" t="s">
        <v>28</v>
      </c>
      <c r="O47" t="s">
        <v>316</v>
      </c>
      <c r="P47" t="s">
        <v>132</v>
      </c>
      <c r="Q47" t="s">
        <v>326</v>
      </c>
      <c r="R47" t="s">
        <v>66</v>
      </c>
    </row>
    <row r="48" spans="1:18" x14ac:dyDescent="0.25">
      <c r="A48">
        <f>VLOOKUP(B48,'Data Sheet'!A45:B133,2,FALSE)</f>
        <v>49</v>
      </c>
      <c r="B48" s="1" t="s">
        <v>317</v>
      </c>
      <c r="C48" t="s">
        <v>314</v>
      </c>
      <c r="D48" t="s">
        <v>30</v>
      </c>
      <c r="E48" s="10" t="s">
        <v>254</v>
      </c>
      <c r="F48" s="6" t="s">
        <v>21</v>
      </c>
      <c r="G48" s="3">
        <v>900</v>
      </c>
      <c r="H48" s="3">
        <v>1848</v>
      </c>
      <c r="I48" s="3">
        <f t="shared" si="0"/>
        <v>1374</v>
      </c>
      <c r="J48" t="s">
        <v>82</v>
      </c>
      <c r="K48" t="s">
        <v>187</v>
      </c>
      <c r="L48" t="s">
        <v>56</v>
      </c>
      <c r="M48" t="s">
        <v>160</v>
      </c>
    </row>
    <row r="49" spans="1:11" x14ac:dyDescent="0.25">
      <c r="A49">
        <f>VLOOKUP(B49,'Data Sheet'!A46:B134,2,FALSE)</f>
        <v>51</v>
      </c>
      <c r="B49" s="1" t="s">
        <v>329</v>
      </c>
      <c r="C49" t="s">
        <v>314</v>
      </c>
      <c r="D49" t="s">
        <v>30</v>
      </c>
      <c r="E49" s="6" t="s">
        <v>23</v>
      </c>
      <c r="F49" s="6" t="s">
        <v>21</v>
      </c>
      <c r="G49" s="3">
        <v>1000</v>
      </c>
      <c r="H49" s="3">
        <v>2250</v>
      </c>
      <c r="I49" s="3">
        <f t="shared" si="0"/>
        <v>1625</v>
      </c>
      <c r="J49" t="s">
        <v>59</v>
      </c>
      <c r="K49" t="s">
        <v>187</v>
      </c>
    </row>
    <row r="50" spans="1:11" x14ac:dyDescent="0.25">
      <c r="A50">
        <f>VLOOKUP(B50,'Data Sheet'!A47:B135,2,FALSE)</f>
        <v>52</v>
      </c>
      <c r="B50" s="1" t="s">
        <v>333</v>
      </c>
      <c r="C50" t="s">
        <v>84</v>
      </c>
      <c r="D50" t="s">
        <v>30</v>
      </c>
      <c r="E50" s="6" t="s">
        <v>23</v>
      </c>
      <c r="F50" s="6" t="s">
        <v>21</v>
      </c>
      <c r="G50" s="3">
        <v>1130</v>
      </c>
      <c r="H50" s="3">
        <v>1695</v>
      </c>
      <c r="I50" s="3">
        <f t="shared" si="0"/>
        <v>1412.5</v>
      </c>
      <c r="J50" t="s">
        <v>37</v>
      </c>
      <c r="K50" t="s">
        <v>154</v>
      </c>
    </row>
    <row r="51" spans="1:11" x14ac:dyDescent="0.25">
      <c r="A51">
        <f>VLOOKUP(B51,'Data Sheet'!A47:B136,2,FALSE)</f>
        <v>53</v>
      </c>
      <c r="B51" s="1" t="s">
        <v>339</v>
      </c>
      <c r="C51" t="s">
        <v>84</v>
      </c>
      <c r="D51" t="s">
        <v>30</v>
      </c>
      <c r="E51" s="6" t="s">
        <v>23</v>
      </c>
      <c r="F51" s="6" t="s">
        <v>24</v>
      </c>
      <c r="G51" s="3">
        <v>600</v>
      </c>
      <c r="H51" s="3">
        <v>600</v>
      </c>
      <c r="I51" s="3">
        <f t="shared" si="0"/>
        <v>600</v>
      </c>
      <c r="J51" t="s">
        <v>46</v>
      </c>
      <c r="K51" t="s">
        <v>173</v>
      </c>
    </row>
    <row r="52" spans="1:11" x14ac:dyDescent="0.25">
      <c r="A52">
        <f>VLOOKUP(B52,'Data Sheet'!A48:B137,2,FALSE)</f>
        <v>54</v>
      </c>
      <c r="B52" s="1" t="s">
        <v>344</v>
      </c>
      <c r="C52" t="s">
        <v>84</v>
      </c>
      <c r="D52" t="s">
        <v>30</v>
      </c>
      <c r="E52" s="6" t="s">
        <v>23</v>
      </c>
      <c r="F52" s="6" t="s">
        <v>21</v>
      </c>
      <c r="G52" s="3">
        <v>1200</v>
      </c>
      <c r="H52" s="3">
        <v>1440</v>
      </c>
      <c r="I52" s="3">
        <f t="shared" si="0"/>
        <v>1320</v>
      </c>
      <c r="J52" t="s">
        <v>55</v>
      </c>
      <c r="K52" t="s">
        <v>56</v>
      </c>
    </row>
    <row r="53" spans="1:11" x14ac:dyDescent="0.25">
      <c r="A53">
        <f>VLOOKUP(B53,'Data Sheet'!A49:B138,2,FALSE)</f>
        <v>55</v>
      </c>
      <c r="B53" s="1" t="s">
        <v>350</v>
      </c>
      <c r="C53" t="s">
        <v>84</v>
      </c>
      <c r="D53" t="s">
        <v>30</v>
      </c>
      <c r="E53" s="6" t="s">
        <v>23</v>
      </c>
      <c r="F53" s="6" t="s">
        <v>21</v>
      </c>
      <c r="G53" s="3">
        <v>2400</v>
      </c>
      <c r="H53" s="3">
        <v>2640</v>
      </c>
      <c r="I53" s="3">
        <f t="shared" si="0"/>
        <v>2520</v>
      </c>
      <c r="J53" t="s">
        <v>59</v>
      </c>
      <c r="K53" t="s">
        <v>305</v>
      </c>
    </row>
    <row r="54" spans="1:11" ht="15.4" customHeight="1" x14ac:dyDescent="0.25">
      <c r="A54">
        <f>VLOOKUP(B54,'Data Sheet'!A49:B139,2,FALSE)</f>
        <v>56</v>
      </c>
      <c r="B54" s="1" t="s">
        <v>356</v>
      </c>
      <c r="C54" t="s">
        <v>84</v>
      </c>
      <c r="D54" t="s">
        <v>85</v>
      </c>
      <c r="E54" s="6" t="s">
        <v>23</v>
      </c>
      <c r="F54" s="6" t="s">
        <v>21</v>
      </c>
      <c r="G54" s="3">
        <v>900</v>
      </c>
      <c r="H54" s="3">
        <v>1600</v>
      </c>
      <c r="I54" s="3">
        <f t="shared" si="0"/>
        <v>1250</v>
      </c>
      <c r="J54" t="s">
        <v>65</v>
      </c>
      <c r="K54" t="s">
        <v>66</v>
      </c>
    </row>
    <row r="55" spans="1:11" x14ac:dyDescent="0.25">
      <c r="A55">
        <f>VLOOKUP(B55,'Data Sheet'!A50:B140,2,FALSE)</f>
        <v>57</v>
      </c>
      <c r="B55" s="1" t="s">
        <v>363</v>
      </c>
      <c r="C55" t="s">
        <v>84</v>
      </c>
      <c r="D55" t="s">
        <v>141</v>
      </c>
      <c r="E55" s="6" t="s">
        <v>23</v>
      </c>
      <c r="F55" s="6" t="s">
        <v>24</v>
      </c>
      <c r="G55" s="3">
        <v>600</v>
      </c>
      <c r="H55" s="3">
        <v>3000</v>
      </c>
      <c r="I55" s="3">
        <f t="shared" si="0"/>
        <v>1800</v>
      </c>
      <c r="J55" t="s">
        <v>75</v>
      </c>
      <c r="K55" t="s">
        <v>368</v>
      </c>
    </row>
    <row r="56" spans="1:11" x14ac:dyDescent="0.25">
      <c r="A56">
        <f>VLOOKUP(B56,'Data Sheet'!A51:B141,2,FALSE)</f>
        <v>58</v>
      </c>
      <c r="B56" s="1" t="s">
        <v>369</v>
      </c>
      <c r="C56" t="s">
        <v>84</v>
      </c>
      <c r="D56" t="s">
        <v>30</v>
      </c>
      <c r="E56" s="6" t="s">
        <v>23</v>
      </c>
      <c r="F56" s="6" t="s">
        <v>21</v>
      </c>
      <c r="G56" s="3">
        <v>2500</v>
      </c>
      <c r="H56" s="3">
        <v>12250</v>
      </c>
      <c r="I56" s="3">
        <f t="shared" si="0"/>
        <v>7375</v>
      </c>
      <c r="J56" t="s">
        <v>82</v>
      </c>
      <c r="K56" t="s">
        <v>376</v>
      </c>
    </row>
    <row r="57" spans="1:11" x14ac:dyDescent="0.25">
      <c r="A57">
        <f>VLOOKUP(B57,'Data Sheet'!A52:B142,2,FALSE)</f>
        <v>59</v>
      </c>
      <c r="B57" s="1" t="s">
        <v>377</v>
      </c>
      <c r="C57" t="s">
        <v>84</v>
      </c>
      <c r="D57" t="s">
        <v>30</v>
      </c>
      <c r="E57" s="6" t="s">
        <v>23</v>
      </c>
      <c r="F57" s="6" t="s">
        <v>21</v>
      </c>
      <c r="G57" s="3">
        <v>1092</v>
      </c>
      <c r="H57" s="3">
        <v>3531</v>
      </c>
      <c r="I57" s="3">
        <f t="shared" si="0"/>
        <v>2311.5</v>
      </c>
      <c r="J57" t="s">
        <v>27</v>
      </c>
      <c r="K57" t="s">
        <v>316</v>
      </c>
    </row>
    <row r="58" spans="1:11" x14ac:dyDescent="0.25">
      <c r="A58">
        <f>VLOOKUP(B58,'Data Sheet'!A53:B143,2,FALSE)</f>
        <v>60</v>
      </c>
      <c r="B58" s="1" t="s">
        <v>384</v>
      </c>
      <c r="C58" t="s">
        <v>149</v>
      </c>
      <c r="D58" t="s">
        <v>85</v>
      </c>
      <c r="E58" s="6" t="s">
        <v>23</v>
      </c>
      <c r="F58" s="6" t="s">
        <v>21</v>
      </c>
      <c r="G58" s="3">
        <v>2400</v>
      </c>
      <c r="H58" s="3">
        <v>3420</v>
      </c>
      <c r="I58" s="3">
        <f t="shared" si="0"/>
        <v>2910</v>
      </c>
      <c r="J58" t="s">
        <v>65</v>
      </c>
      <c r="K58" t="s">
        <v>28</v>
      </c>
    </row>
    <row r="59" spans="1:11" x14ac:dyDescent="0.25">
      <c r="A59">
        <f>VLOOKUP(B59,'Data Sheet'!A53:B144,2,FALSE)</f>
        <v>61</v>
      </c>
      <c r="B59" s="1" t="s">
        <v>389</v>
      </c>
      <c r="C59" t="s">
        <v>149</v>
      </c>
      <c r="D59" t="s">
        <v>85</v>
      </c>
      <c r="E59" s="6" t="s">
        <v>23</v>
      </c>
      <c r="F59" s="6" t="s">
        <v>21</v>
      </c>
      <c r="G59" s="3">
        <v>1492</v>
      </c>
      <c r="H59" s="3">
        <v>6291</v>
      </c>
      <c r="I59" s="3">
        <f t="shared" si="0"/>
        <v>3891.5</v>
      </c>
      <c r="J59" t="s">
        <v>37</v>
      </c>
      <c r="K59" t="s">
        <v>173</v>
      </c>
    </row>
    <row r="60" spans="1:11" x14ac:dyDescent="0.25">
      <c r="A60">
        <f>VLOOKUP(B60,'Data Sheet'!A54:B145,2,FALSE)</f>
        <v>62</v>
      </c>
      <c r="B60" s="1" t="s">
        <v>396</v>
      </c>
      <c r="C60" t="s">
        <v>149</v>
      </c>
      <c r="D60" t="s">
        <v>30</v>
      </c>
      <c r="E60" s="6" t="s">
        <v>23</v>
      </c>
      <c r="F60" s="6" t="s">
        <v>24</v>
      </c>
      <c r="G60" s="3">
        <v>819</v>
      </c>
      <c r="H60" s="7">
        <v>2154.6</v>
      </c>
      <c r="I60" s="3">
        <f t="shared" si="0"/>
        <v>1486.8</v>
      </c>
      <c r="J60" t="s">
        <v>55</v>
      </c>
      <c r="K60" t="s">
        <v>154</v>
      </c>
    </row>
    <row r="61" spans="1:11" x14ac:dyDescent="0.25">
      <c r="A61">
        <f>VLOOKUP(B61,'Data Sheet'!A55:B146,2,FALSE)</f>
        <v>63</v>
      </c>
      <c r="B61" s="1" t="s">
        <v>402</v>
      </c>
      <c r="C61" t="s">
        <v>149</v>
      </c>
      <c r="D61" t="s">
        <v>30</v>
      </c>
      <c r="E61" s="6" t="s">
        <v>23</v>
      </c>
      <c r="F61" s="6" t="s">
        <v>24</v>
      </c>
      <c r="G61" s="7">
        <v>600</v>
      </c>
      <c r="H61" s="3">
        <v>690</v>
      </c>
      <c r="I61" s="3">
        <f t="shared" si="0"/>
        <v>645</v>
      </c>
      <c r="J61" t="s">
        <v>46</v>
      </c>
      <c r="K61" t="s">
        <v>38</v>
      </c>
    </row>
    <row r="62" spans="1:11" x14ac:dyDescent="0.25">
      <c r="A62">
        <f>VLOOKUP(B62,'Data Sheet'!A56:B147,2,FALSE)</f>
        <v>64</v>
      </c>
      <c r="B62" s="1" t="s">
        <v>409</v>
      </c>
      <c r="C62" t="s">
        <v>410</v>
      </c>
      <c r="D62" t="s">
        <v>30</v>
      </c>
      <c r="E62" s="6" t="s">
        <v>23</v>
      </c>
      <c r="F62" s="6" t="s">
        <v>21</v>
      </c>
      <c r="G62" s="3">
        <v>1792</v>
      </c>
      <c r="H62" s="3">
        <v>7908</v>
      </c>
      <c r="I62" s="3">
        <f t="shared" si="0"/>
        <v>4850</v>
      </c>
      <c r="J62" t="s">
        <v>144</v>
      </c>
      <c r="K62" t="s">
        <v>246</v>
      </c>
    </row>
    <row r="63" spans="1:11" x14ac:dyDescent="0.25">
      <c r="A63">
        <f>VLOOKUP(B63,'Data Sheet'!A57:B148,2,FALSE)</f>
        <v>65</v>
      </c>
      <c r="B63" s="1" t="s">
        <v>415</v>
      </c>
      <c r="C63" t="s">
        <v>410</v>
      </c>
      <c r="D63" t="s">
        <v>30</v>
      </c>
      <c r="E63" s="6" t="s">
        <v>23</v>
      </c>
      <c r="F63" s="6" t="s">
        <v>21</v>
      </c>
      <c r="G63" s="3">
        <v>3120</v>
      </c>
      <c r="H63" s="3">
        <v>5340</v>
      </c>
      <c r="I63" s="3">
        <f t="shared" si="0"/>
        <v>4230</v>
      </c>
      <c r="J63" t="s">
        <v>144</v>
      </c>
      <c r="K63" t="s">
        <v>132</v>
      </c>
    </row>
    <row r="64" spans="1:11" x14ac:dyDescent="0.25">
      <c r="A64">
        <f>VLOOKUP(B64,'Data Sheet'!A58:B149,2,FALSE)</f>
        <v>66</v>
      </c>
      <c r="B64" s="1" t="s">
        <v>422</v>
      </c>
      <c r="C64" t="s">
        <v>410</v>
      </c>
      <c r="D64" t="s">
        <v>85</v>
      </c>
      <c r="E64" s="6" t="s">
        <v>23</v>
      </c>
      <c r="F64" s="6" t="s">
        <v>21</v>
      </c>
      <c r="G64" s="3">
        <v>2529</v>
      </c>
      <c r="H64" s="3">
        <v>4892</v>
      </c>
      <c r="I64" s="3">
        <f t="shared" si="0"/>
        <v>3710.5</v>
      </c>
      <c r="J64" t="s">
        <v>144</v>
      </c>
      <c r="K64" t="s">
        <v>376</v>
      </c>
    </row>
    <row r="65" spans="1:11" x14ac:dyDescent="0.25">
      <c r="A65">
        <f>VLOOKUP(B65,'Data Sheet'!A59:B150,2,FALSE)</f>
        <v>67</v>
      </c>
      <c r="B65" s="1" t="s">
        <v>428</v>
      </c>
      <c r="C65" t="s">
        <v>410</v>
      </c>
      <c r="D65" t="s">
        <v>30</v>
      </c>
      <c r="E65" s="6" t="s">
        <v>23</v>
      </c>
      <c r="F65" s="6" t="s">
        <v>21</v>
      </c>
      <c r="G65" s="3">
        <v>6000</v>
      </c>
      <c r="H65" s="3">
        <v>9000</v>
      </c>
      <c r="I65" s="3">
        <f t="shared" si="0"/>
        <v>7500</v>
      </c>
      <c r="J65" t="s">
        <v>144</v>
      </c>
      <c r="K65" t="s">
        <v>305</v>
      </c>
    </row>
    <row r="66" spans="1:11" x14ac:dyDescent="0.25">
      <c r="A66">
        <f>VLOOKUP(B66,'Data Sheet'!A60:B151,2,FALSE)</f>
        <v>68</v>
      </c>
      <c r="B66" s="1" t="s">
        <v>434</v>
      </c>
      <c r="C66" t="s">
        <v>410</v>
      </c>
      <c r="D66" t="s">
        <v>30</v>
      </c>
      <c r="E66" s="6" t="s">
        <v>23</v>
      </c>
      <c r="F66" s="6" t="s">
        <v>21</v>
      </c>
      <c r="G66" s="7">
        <v>3600.3</v>
      </c>
      <c r="H66" s="7">
        <v>7770.7</v>
      </c>
      <c r="I66" s="3">
        <f t="shared" si="0"/>
        <v>5685.5</v>
      </c>
      <c r="J66" t="s">
        <v>144</v>
      </c>
      <c r="K66" t="s">
        <v>305</v>
      </c>
    </row>
    <row r="67" spans="1:11" x14ac:dyDescent="0.25">
      <c r="A67">
        <f>VLOOKUP(B67,'Data Sheet'!A61:B152,2,FALSE)</f>
        <v>69</v>
      </c>
      <c r="B67" s="1" t="s">
        <v>440</v>
      </c>
      <c r="C67" t="s">
        <v>410</v>
      </c>
      <c r="D67" t="s">
        <v>30</v>
      </c>
      <c r="E67" s="6" t="s">
        <v>23</v>
      </c>
      <c r="F67" s="6" t="s">
        <v>21</v>
      </c>
      <c r="G67" s="3">
        <v>5030</v>
      </c>
      <c r="H67" s="3">
        <v>11050</v>
      </c>
      <c r="I67" s="3">
        <f t="shared" si="0"/>
        <v>8040</v>
      </c>
      <c r="J67" t="s">
        <v>144</v>
      </c>
      <c r="K67" t="s">
        <v>145</v>
      </c>
    </row>
    <row r="68" spans="1:11" x14ac:dyDescent="0.25">
      <c r="A68">
        <f>VLOOKUP(B68,'Data Sheet'!A61:B153,2,FALSE)</f>
        <v>70</v>
      </c>
      <c r="B68" s="1" t="s">
        <v>446</v>
      </c>
      <c r="C68" t="s">
        <v>410</v>
      </c>
      <c r="D68" t="s">
        <v>30</v>
      </c>
      <c r="E68" s="6" t="s">
        <v>23</v>
      </c>
      <c r="F68" s="6" t="s">
        <v>21</v>
      </c>
      <c r="G68" s="3">
        <v>3762</v>
      </c>
      <c r="H68" s="3">
        <v>5646</v>
      </c>
      <c r="I68" s="3">
        <f t="shared" ref="I68:I83" si="1">AVERAGE(G68:H68)</f>
        <v>4704</v>
      </c>
      <c r="J68" t="s">
        <v>144</v>
      </c>
      <c r="K68" t="s">
        <v>145</v>
      </c>
    </row>
    <row r="69" spans="1:11" x14ac:dyDescent="0.25">
      <c r="A69">
        <f>VLOOKUP(B69,'Data Sheet'!A62:B154,2,FALSE)</f>
        <v>71</v>
      </c>
      <c r="B69" s="1" t="s">
        <v>451</v>
      </c>
      <c r="C69" t="s">
        <v>410</v>
      </c>
      <c r="D69" t="s">
        <v>30</v>
      </c>
      <c r="E69" s="6" t="s">
        <v>23</v>
      </c>
      <c r="F69" s="10" t="s">
        <v>21</v>
      </c>
      <c r="G69" s="3">
        <v>4000</v>
      </c>
      <c r="H69" s="3">
        <v>10500</v>
      </c>
      <c r="I69" s="3">
        <f t="shared" si="1"/>
        <v>7250</v>
      </c>
      <c r="J69" t="s">
        <v>144</v>
      </c>
      <c r="K69" t="s">
        <v>145</v>
      </c>
    </row>
    <row r="70" spans="1:11" x14ac:dyDescent="0.25">
      <c r="A70">
        <f>VLOOKUP(B70,'Data Sheet'!A63:B155,2,FALSE)</f>
        <v>72</v>
      </c>
      <c r="B70" s="1" t="s">
        <v>458</v>
      </c>
      <c r="C70" t="s">
        <v>410</v>
      </c>
      <c r="D70" t="s">
        <v>30</v>
      </c>
      <c r="E70" s="6" t="s">
        <v>23</v>
      </c>
      <c r="F70" s="6" t="s">
        <v>24</v>
      </c>
      <c r="G70" s="7">
        <v>11372.52</v>
      </c>
      <c r="H70" s="7">
        <v>17058.78</v>
      </c>
      <c r="I70" s="3">
        <f t="shared" si="1"/>
        <v>14215.65</v>
      </c>
      <c r="J70" t="s">
        <v>144</v>
      </c>
      <c r="K70" t="s">
        <v>145</v>
      </c>
    </row>
    <row r="71" spans="1:11" x14ac:dyDescent="0.25">
      <c r="A71">
        <f>VLOOKUP(B71,'Data Sheet'!A64:B156,2,FALSE)</f>
        <v>73</v>
      </c>
      <c r="B71" s="1" t="s">
        <v>464</v>
      </c>
      <c r="C71" t="s">
        <v>410</v>
      </c>
      <c r="D71" t="s">
        <v>30</v>
      </c>
      <c r="E71" s="6" t="s">
        <v>23</v>
      </c>
      <c r="F71" s="6" t="s">
        <v>24</v>
      </c>
      <c r="G71" s="3">
        <v>7725.69</v>
      </c>
      <c r="H71" s="3">
        <v>12362</v>
      </c>
      <c r="I71" s="3">
        <f t="shared" si="1"/>
        <v>10043.844999999999</v>
      </c>
      <c r="J71" t="s">
        <v>144</v>
      </c>
      <c r="K71" t="s">
        <v>145</v>
      </c>
    </row>
    <row r="72" spans="1:11" x14ac:dyDescent="0.25">
      <c r="A72">
        <f>VLOOKUP(B72,'Data Sheet'!A65:B157,2,FALSE)</f>
        <v>74</v>
      </c>
      <c r="B72" s="1" t="s">
        <v>470</v>
      </c>
      <c r="C72" t="s">
        <v>19</v>
      </c>
      <c r="D72" t="s">
        <v>30</v>
      </c>
      <c r="E72" s="6" t="s">
        <v>23</v>
      </c>
      <c r="F72" s="6" t="s">
        <v>21</v>
      </c>
      <c r="G72" s="3">
        <v>1592</v>
      </c>
      <c r="H72" s="3">
        <v>2389</v>
      </c>
      <c r="I72" s="3">
        <f t="shared" si="1"/>
        <v>1990.5</v>
      </c>
      <c r="J72" t="s">
        <v>75</v>
      </c>
      <c r="K72" t="s">
        <v>324</v>
      </c>
    </row>
    <row r="73" spans="1:11" x14ac:dyDescent="0.25">
      <c r="A73">
        <f>VLOOKUP(B73,'Data Sheet'!A65:B158,2,FALSE)</f>
        <v>75</v>
      </c>
      <c r="B73" s="1" t="s">
        <v>477</v>
      </c>
      <c r="C73" t="s">
        <v>19</v>
      </c>
      <c r="D73" t="s">
        <v>30</v>
      </c>
      <c r="E73" s="6" t="s">
        <v>23</v>
      </c>
      <c r="F73" s="6" t="s">
        <v>21</v>
      </c>
      <c r="G73" s="3">
        <v>705</v>
      </c>
      <c r="H73" s="3">
        <v>2166</v>
      </c>
      <c r="I73" s="3">
        <f t="shared" si="1"/>
        <v>1435.5</v>
      </c>
      <c r="J73" t="s">
        <v>75</v>
      </c>
      <c r="K73" t="s">
        <v>56</v>
      </c>
    </row>
    <row r="74" spans="1:11" x14ac:dyDescent="0.25">
      <c r="A74">
        <f>VLOOKUP(B74,'Data Sheet'!A66:B159,2,FALSE)</f>
        <v>76</v>
      </c>
      <c r="B74" s="1" t="s">
        <v>484</v>
      </c>
      <c r="C74" t="s">
        <v>19</v>
      </c>
      <c r="D74" t="s">
        <v>30</v>
      </c>
      <c r="E74" s="6" t="s">
        <v>23</v>
      </c>
      <c r="F74" s="6" t="s">
        <v>21</v>
      </c>
      <c r="G74" s="3">
        <v>1308</v>
      </c>
      <c r="H74" s="3">
        <v>1962</v>
      </c>
      <c r="I74" s="3">
        <f t="shared" si="1"/>
        <v>1635</v>
      </c>
      <c r="J74" t="s">
        <v>27</v>
      </c>
      <c r="K74" t="s">
        <v>187</v>
      </c>
    </row>
    <row r="75" spans="1:11" x14ac:dyDescent="0.25">
      <c r="A75">
        <f>VLOOKUP(B75,'Data Sheet'!A67:B160,2,FALSE)</f>
        <v>77</v>
      </c>
      <c r="B75" s="1" t="s">
        <v>490</v>
      </c>
      <c r="C75" t="s">
        <v>19</v>
      </c>
      <c r="D75" t="s">
        <v>30</v>
      </c>
      <c r="E75" s="6" t="s">
        <v>23</v>
      </c>
      <c r="F75" s="6" t="s">
        <v>21</v>
      </c>
      <c r="G75" s="3">
        <v>1800</v>
      </c>
      <c r="H75" s="3">
        <v>3000</v>
      </c>
      <c r="I75" s="3">
        <f t="shared" si="1"/>
        <v>2400</v>
      </c>
      <c r="J75" t="s">
        <v>75</v>
      </c>
      <c r="K75" t="s">
        <v>259</v>
      </c>
    </row>
    <row r="76" spans="1:11" x14ac:dyDescent="0.25">
      <c r="A76">
        <f>VLOOKUP(B76,'Data Sheet'!A68:B161,2,FALSE)</f>
        <v>78</v>
      </c>
      <c r="B76" s="1" t="s">
        <v>496</v>
      </c>
      <c r="C76" t="s">
        <v>19</v>
      </c>
      <c r="D76" t="s">
        <v>30</v>
      </c>
      <c r="E76" s="6" t="s">
        <v>23</v>
      </c>
      <c r="F76" s="6" t="s">
        <v>21</v>
      </c>
      <c r="G76" s="3">
        <v>1440</v>
      </c>
      <c r="H76" s="3">
        <v>2160</v>
      </c>
      <c r="I76" s="3">
        <f t="shared" si="1"/>
        <v>1800</v>
      </c>
      <c r="J76" t="s">
        <v>59</v>
      </c>
      <c r="K76" t="s">
        <v>160</v>
      </c>
    </row>
    <row r="77" spans="1:11" x14ac:dyDescent="0.25">
      <c r="A77">
        <f>VLOOKUP(B77,'Data Sheet'!A69:B162,2,FALSE)</f>
        <v>79</v>
      </c>
      <c r="B77" s="1" t="s">
        <v>503</v>
      </c>
      <c r="C77" t="s">
        <v>19</v>
      </c>
      <c r="D77" t="s">
        <v>30</v>
      </c>
      <c r="E77" s="6" t="s">
        <v>23</v>
      </c>
      <c r="F77" s="6" t="s">
        <v>21</v>
      </c>
      <c r="G77" s="7">
        <v>407.52</v>
      </c>
      <c r="H77" s="7">
        <v>1618.8</v>
      </c>
      <c r="I77" s="3">
        <f t="shared" si="1"/>
        <v>1013.16</v>
      </c>
      <c r="J77" t="s">
        <v>82</v>
      </c>
      <c r="K77" t="s">
        <v>132</v>
      </c>
    </row>
    <row r="78" spans="1:11" x14ac:dyDescent="0.25">
      <c r="A78">
        <f>VLOOKUP(B78,'Data Sheet'!A70:B163,2,FALSE)</f>
        <v>80</v>
      </c>
      <c r="B78" s="1" t="s">
        <v>508</v>
      </c>
      <c r="C78" t="s">
        <v>19</v>
      </c>
      <c r="D78" t="s">
        <v>30</v>
      </c>
      <c r="E78" s="6" t="s">
        <v>23</v>
      </c>
      <c r="F78" s="6" t="s">
        <v>21</v>
      </c>
      <c r="G78" s="3">
        <v>116</v>
      </c>
      <c r="H78" s="3">
        <v>2160</v>
      </c>
      <c r="I78" s="3">
        <f t="shared" si="1"/>
        <v>1138</v>
      </c>
      <c r="J78" t="s">
        <v>27</v>
      </c>
      <c r="K78" t="s">
        <v>97</v>
      </c>
    </row>
    <row r="79" spans="1:11" x14ac:dyDescent="0.25">
      <c r="A79">
        <f>VLOOKUP(B79,'Data Sheet'!A71:B164,2,FALSE)</f>
        <v>81</v>
      </c>
      <c r="B79" s="1" t="s">
        <v>513</v>
      </c>
      <c r="C79" t="s">
        <v>19</v>
      </c>
      <c r="D79" t="s">
        <v>30</v>
      </c>
      <c r="E79" s="6" t="s">
        <v>23</v>
      </c>
      <c r="F79" s="6" t="s">
        <v>24</v>
      </c>
      <c r="G79" s="3">
        <v>1200</v>
      </c>
      <c r="H79" s="3">
        <v>1200</v>
      </c>
      <c r="I79" s="3">
        <f t="shared" si="1"/>
        <v>1200</v>
      </c>
      <c r="J79" t="s">
        <v>65</v>
      </c>
      <c r="K79" t="s">
        <v>47</v>
      </c>
    </row>
    <row r="80" spans="1:11" x14ac:dyDescent="0.25">
      <c r="A80">
        <f>VLOOKUP(B80,'Data Sheet'!A72:B165,2,FALSE)</f>
        <v>83</v>
      </c>
      <c r="B80" s="1" t="s">
        <v>520</v>
      </c>
      <c r="C80" t="s">
        <v>19</v>
      </c>
      <c r="D80" t="s">
        <v>30</v>
      </c>
      <c r="E80" s="6" t="s">
        <v>23</v>
      </c>
      <c r="F80" s="6" t="s">
        <v>21</v>
      </c>
      <c r="G80" s="3">
        <v>1800</v>
      </c>
      <c r="H80" s="3">
        <v>3600</v>
      </c>
      <c r="I80" s="3">
        <f t="shared" si="1"/>
        <v>2700</v>
      </c>
      <c r="J80" t="s">
        <v>65</v>
      </c>
      <c r="K80" t="s">
        <v>28</v>
      </c>
    </row>
    <row r="81" spans="1:11" x14ac:dyDescent="0.25">
      <c r="A81">
        <f>VLOOKUP(B81,'Data Sheet'!A73:B166,2,FALSE)</f>
        <v>84</v>
      </c>
      <c r="B81" s="1" t="s">
        <v>527</v>
      </c>
      <c r="C81" t="s">
        <v>19</v>
      </c>
      <c r="D81" t="s">
        <v>30</v>
      </c>
      <c r="E81" s="6" t="s">
        <v>23</v>
      </c>
      <c r="F81" s="6" t="s">
        <v>21</v>
      </c>
      <c r="G81" s="3">
        <v>425</v>
      </c>
      <c r="H81" s="3">
        <v>845</v>
      </c>
      <c r="I81" s="3">
        <f t="shared" si="1"/>
        <v>635</v>
      </c>
      <c r="J81" t="s">
        <v>59</v>
      </c>
      <c r="K81" t="s">
        <v>160</v>
      </c>
    </row>
    <row r="82" spans="1:11" x14ac:dyDescent="0.25">
      <c r="A82">
        <f>VLOOKUP(B82,'Data Sheet'!A74:B167,2,FALSE)</f>
        <v>85</v>
      </c>
      <c r="B82" s="1" t="s">
        <v>532</v>
      </c>
      <c r="C82" t="s">
        <v>19</v>
      </c>
      <c r="D82" t="s">
        <v>30</v>
      </c>
      <c r="E82" s="6" t="s">
        <v>23</v>
      </c>
      <c r="F82" s="6" t="s">
        <v>24</v>
      </c>
      <c r="G82" s="3">
        <v>587</v>
      </c>
      <c r="H82" s="7">
        <v>880.5</v>
      </c>
      <c r="I82" s="3">
        <f t="shared" si="1"/>
        <v>733.75</v>
      </c>
      <c r="J82" t="s">
        <v>82</v>
      </c>
      <c r="K82" t="s">
        <v>324</v>
      </c>
    </row>
    <row r="83" spans="1:11" x14ac:dyDescent="0.25">
      <c r="A83">
        <f>VLOOKUP(B83,'Data Sheet'!A75:B168,2,FALSE)</f>
        <v>87</v>
      </c>
      <c r="B83" s="1" t="s">
        <v>541</v>
      </c>
      <c r="C83" t="s">
        <v>19</v>
      </c>
      <c r="D83" t="s">
        <v>30</v>
      </c>
      <c r="E83" s="6" t="s">
        <v>23</v>
      </c>
      <c r="F83" s="6" t="s">
        <v>21</v>
      </c>
      <c r="G83" s="3">
        <v>1500</v>
      </c>
      <c r="H83" s="3">
        <v>1530</v>
      </c>
      <c r="I83" s="3">
        <f t="shared" si="1"/>
        <v>1515</v>
      </c>
      <c r="J83" t="s">
        <v>82</v>
      </c>
      <c r="K83" t="s">
        <v>316</v>
      </c>
    </row>
    <row r="84" spans="1:11" x14ac:dyDescent="0.25">
      <c r="G84" s="17">
        <f>AVERAGE(G3:G83)</f>
        <v>1602.4255555555558</v>
      </c>
      <c r="H84" s="17">
        <f t="shared" ref="H84:I84" si="2">AVERAGE(H3:H83)</f>
        <v>2962.3502469135801</v>
      </c>
      <c r="I84" s="17">
        <f t="shared" si="2"/>
        <v>2282.3879012345678</v>
      </c>
    </row>
  </sheetData>
  <mergeCells count="3">
    <mergeCell ref="L21:L32"/>
    <mergeCell ref="L33:L44"/>
    <mergeCell ref="G1:I1"/>
  </mergeCells>
  <hyperlinks>
    <hyperlink ref="B3" r:id="rId1" xr:uid="{561D694E-E51A-4933-90E7-E0B075164393}"/>
    <hyperlink ref="B4" r:id="rId2" xr:uid="{1338AD1A-B9A7-4FF3-979A-C1EA228CEA84}"/>
    <hyperlink ref="B5" r:id="rId3" xr:uid="{BD2A0145-6B2D-4CE8-8FE8-3EA5EC635139}"/>
    <hyperlink ref="B6" r:id="rId4" xr:uid="{8193C529-716D-4998-9F6D-F18AB7B8E1E2}"/>
    <hyperlink ref="B7" r:id="rId5" xr:uid="{F8A72EF6-37FB-447B-B93F-07AE5D5C0532}"/>
    <hyperlink ref="B8" r:id="rId6" xr:uid="{12DD958A-1AA1-4E3A-B6A4-585189B40EC6}"/>
    <hyperlink ref="B9" r:id="rId7" xr:uid="{7995C025-30E7-4796-A258-B4B3B368C377}"/>
    <hyperlink ref="B10" r:id="rId8" xr:uid="{6E93B54E-7AC7-4333-93C1-AC0D92784BE1}"/>
    <hyperlink ref="B11" r:id="rId9" xr:uid="{FD4E4712-968C-4EF9-9951-E4D095B22B67}"/>
    <hyperlink ref="B12" r:id="rId10" xr:uid="{D89115E6-49E9-49C4-81CB-F9A286E9AFE2}"/>
    <hyperlink ref="B13" r:id="rId11" xr:uid="{ED915DC8-1E50-4956-B5CA-DD883A85FF55}"/>
    <hyperlink ref="B14" r:id="rId12" xr:uid="{560E7228-8A5C-4004-A692-752EF13D5573}"/>
    <hyperlink ref="B15" r:id="rId13" xr:uid="{9FD72F2E-B7D6-4472-9B01-9C7FBE9B0046}"/>
    <hyperlink ref="B16" r:id="rId14" xr:uid="{95963052-DD47-4140-A97A-B4E30F7ED07D}"/>
    <hyperlink ref="B17" r:id="rId15" xr:uid="{027B01E2-0FFB-41DB-B93D-6D9335F2409F}"/>
    <hyperlink ref="B18" r:id="rId16" xr:uid="{CBE68DFA-6A5F-4BC3-A257-754ECCAC51FD}"/>
    <hyperlink ref="B19" r:id="rId17" xr:uid="{69143A46-F99D-4D96-A1D1-7A3388710033}"/>
    <hyperlink ref="B20" r:id="rId18" xr:uid="{F3D14257-F00C-410D-93B6-C044AFA92432}"/>
    <hyperlink ref="B21" r:id="rId19" xr:uid="{BA140E25-19C8-4276-9515-639DBC1D0203}"/>
    <hyperlink ref="B22" r:id="rId20" xr:uid="{97AC8D70-78DB-48F8-BED1-4DC07C9A59B8}"/>
    <hyperlink ref="B23" r:id="rId21" xr:uid="{3591A203-CEDE-4CB2-A6F2-6282393E3F16}"/>
    <hyperlink ref="B24" r:id="rId22" xr:uid="{7F0FFE80-28B5-416A-8D50-5F009A7C539D}"/>
    <hyperlink ref="B25" r:id="rId23" location=":~:text=The%20contact%20number%20is%3A%2001282,thank%20you%20for%20your%20patience." xr:uid="{E88A2DBF-EAAE-4FC3-BCF7-13FEFE20A0E8}"/>
    <hyperlink ref="B26" r:id="rId24" xr:uid="{EF7BCE04-7FA1-4513-A324-2E5AF0DD7041}"/>
    <hyperlink ref="B27" r:id="rId25" xr:uid="{F2286D49-FDC7-4946-A46C-3D67EB805577}"/>
    <hyperlink ref="B28" r:id="rId26" xr:uid="{8353C9D4-4978-4A86-9A8D-A85EAF345E9C}"/>
    <hyperlink ref="B29" r:id="rId27" xr:uid="{693472EB-DCFA-471B-845A-2395306334B9}"/>
    <hyperlink ref="B30" r:id="rId28" xr:uid="{94431EAF-9BFE-4E08-B4ED-6DCA3A5BC433}"/>
    <hyperlink ref="B31" r:id="rId29" xr:uid="{0778BBF2-F7DF-41E9-8EA9-9684B36956E4}"/>
    <hyperlink ref="B32" r:id="rId30" xr:uid="{215F3E70-E444-41B4-9129-DBB6956110E4}"/>
    <hyperlink ref="B33" r:id="rId31" xr:uid="{E56F6090-B102-41D7-A71C-36CCC77DBA79}"/>
    <hyperlink ref="B34" r:id="rId32" xr:uid="{09C546A2-7039-4DB0-B0A4-2E36A07C6946}"/>
    <hyperlink ref="B35" r:id="rId33" xr:uid="{BB63791A-ACF6-46D7-A4AF-1ABCA41DAC92}"/>
    <hyperlink ref="B36" r:id="rId34" xr:uid="{71C0CF89-D868-4598-85D8-96C1CD37FFCB}"/>
    <hyperlink ref="B37" r:id="rId35" xr:uid="{CCB5B01A-16FC-47C6-B65C-4D7AC4BD75FF}"/>
    <hyperlink ref="B38" r:id="rId36" xr:uid="{9F4541F3-B057-4FF0-9753-F3D496998CC9}"/>
    <hyperlink ref="B39" r:id="rId37" xr:uid="{D0389EB4-DAC6-4E22-9042-3CD1505DB2D4}"/>
    <hyperlink ref="B40" r:id="rId38" xr:uid="{C92B4D3D-DB68-4222-9E6D-C2DC2DAFBE26}"/>
    <hyperlink ref="B41" r:id="rId39" xr:uid="{CB6D90C2-4F3C-43F8-9AB8-FEAA8BAA8C81}"/>
    <hyperlink ref="B42" r:id="rId40" xr:uid="{6EE628C8-BD7B-49EB-9D71-6398668B7FFF}"/>
    <hyperlink ref="B43" r:id="rId41" xr:uid="{6D48C5F8-863F-4B00-AD17-497D7D51BD46}"/>
    <hyperlink ref="B44" r:id="rId42" xr:uid="{5A550110-2963-46AF-A36C-6A1DB39CF290}"/>
    <hyperlink ref="B45" r:id="rId43" xr:uid="{15CEA5D8-A98A-4519-9BFD-6DB57C643864}"/>
    <hyperlink ref="B46" r:id="rId44" location="Stub-258088" xr:uid="{78C30999-2625-42AA-A7EB-76235B0EC292}"/>
    <hyperlink ref="B47" r:id="rId45" location=":~:text=If%20you%20would%20like%20to,request%20as%20comprehensively%20as%20we" xr:uid="{39AC25F1-F9E5-42EA-B2CC-0B5BCEB49F17}"/>
    <hyperlink ref="B48" r:id="rId46" xr:uid="{9D9E5F6F-516A-4A08-B81F-7CFACC8125B8}"/>
    <hyperlink ref="B49" r:id="rId47" xr:uid="{FEC43BD5-9366-497A-994B-C96BB7D136AF}"/>
    <hyperlink ref="B50" r:id="rId48" xr:uid="{8582AAE7-81E7-4820-BEB8-A2B4A56B58EF}"/>
    <hyperlink ref="B51" r:id="rId49" xr:uid="{89C829DE-2F6B-4EF1-A176-811D9630988B}"/>
    <hyperlink ref="B52" r:id="rId50" location="1590150814339-97892eab-c2b5" xr:uid="{3DE39EF3-AB2B-4F58-87B8-908D2743521D}"/>
    <hyperlink ref="B53" r:id="rId51" xr:uid="{8E8CC100-B0B7-4C8D-B337-61AED88B55EE}"/>
    <hyperlink ref="B54" r:id="rId52" xr:uid="{9A657821-17E1-4E83-9ADC-FED9E5ABF951}"/>
    <hyperlink ref="B55" r:id="rId53" xr:uid="{9FA41BAA-2C82-479D-9205-A176A70C717F}"/>
    <hyperlink ref="B56" r:id="rId54" xr:uid="{128CBBD2-0F31-4997-B705-D38AC7E02EF0}"/>
    <hyperlink ref="B57" r:id="rId55" xr:uid="{CE082A86-2DF7-412F-AC95-56B7D81FF1C9}"/>
    <hyperlink ref="B58" r:id="rId56" xr:uid="{D205CE5F-296E-4537-8C85-A19954ADE97F}"/>
    <hyperlink ref="B59" r:id="rId57" xr:uid="{435D8C5C-02E7-44A8-A5FE-48BD5EFB3434}"/>
    <hyperlink ref="B60" r:id="rId58" xr:uid="{20128891-B2AA-4513-951C-9F89DBB20082}"/>
    <hyperlink ref="B62" r:id="rId59" xr:uid="{C5D3E881-8B1E-4014-AD18-6FA6B4432994}"/>
    <hyperlink ref="B63" r:id="rId60" xr:uid="{E7783FA0-23F1-4789-94E1-753BC679ADF4}"/>
    <hyperlink ref="B64" r:id="rId61" xr:uid="{E8ABE98E-1445-44D4-B55C-1285DDC16B71}"/>
    <hyperlink ref="B65" r:id="rId62" xr:uid="{479DFCB8-E356-4D0A-93C4-27008F2585C4}"/>
    <hyperlink ref="B66" r:id="rId63" xr:uid="{AD672572-DF26-443F-A3B0-20168578F1B4}"/>
    <hyperlink ref="B67" r:id="rId64" xr:uid="{4CC4032D-F3EC-4E53-A687-C07527812450}"/>
    <hyperlink ref="B68" r:id="rId65" xr:uid="{24A7333A-0452-449E-8126-44F0B6D30904}"/>
    <hyperlink ref="B69" r:id="rId66" xr:uid="{D18F5E59-0513-4565-B971-FD6F4C417FDE}"/>
    <hyperlink ref="B70" r:id="rId67" xr:uid="{63E45C87-1167-4750-9EFA-4E49E2892EAB}"/>
    <hyperlink ref="B71" r:id="rId68" xr:uid="{799A6B2B-1E61-4DB0-A5AE-476AA1545B88}"/>
    <hyperlink ref="B61" r:id="rId69" xr:uid="{803404D1-B0D9-4203-BF9F-148717226F70}"/>
    <hyperlink ref="B72" r:id="rId70" xr:uid="{77E26D03-0BA4-4386-BABD-8BE3CA8BEA26}"/>
    <hyperlink ref="B73" r:id="rId71" xr:uid="{0C8D8BB7-CD77-4643-8F1C-E4C2747CB27D}"/>
    <hyperlink ref="B74" r:id="rId72" xr:uid="{0249628B-B669-4471-BEAA-213D1EF31D5D}"/>
    <hyperlink ref="B75" r:id="rId73" xr:uid="{505952AF-08DE-4642-B5AA-B71635C8CB6B}"/>
    <hyperlink ref="B76" r:id="rId74" xr:uid="{D094A0B8-44A8-41EA-BD4B-5C4FA6A84520}"/>
    <hyperlink ref="B77" r:id="rId75" xr:uid="{EB4EF427-4A24-4914-89C7-326303AC1C67}"/>
    <hyperlink ref="B78" r:id="rId76" xr:uid="{9F7E307B-280F-4B23-AB9D-5019A9C0867E}"/>
    <hyperlink ref="B79" r:id="rId77" xr:uid="{C78ECA56-AFC3-404B-A810-43BC6A8D26B3}"/>
    <hyperlink ref="B80" r:id="rId78" xr:uid="{2094DAE2-4A2D-44FA-8FBE-DCB62333FC51}"/>
    <hyperlink ref="B81" r:id="rId79" xr:uid="{59CDD818-6FB3-4722-9697-4F6B1CD2D21B}"/>
    <hyperlink ref="B82" r:id="rId80" xr:uid="{2DBF67A2-BC8C-4EA8-89B3-6CC3E263839A}"/>
    <hyperlink ref="B83" r:id="rId81" xr:uid="{48D1593B-0522-419A-AB73-95CC12787B99}"/>
  </hyperlinks>
  <pageMargins left="0.7" right="0.7" top="0.75" bottom="0.75" header="0.3" footer="0.3"/>
  <legacyDrawing r:id="rId8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836E028-A674-423C-B5FA-8918732CECDC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55B4776F-5863-4846-B742-71C263CC9B46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0D293CE3-B8FC-4766-B1FE-3B401DE1F624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409CBF3D-8563-48F8-AE6F-6D7E90A3C04B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23714656-C7F2-4C7B-8167-0CD7CC0DA745}">
          <x14:formula1>
            <xm:f>'Data Validation'!$E$2:$E$22</xm:f>
          </x14:formula1>
          <xm:sqref>K1:K1048576</xm:sqref>
        </x14:dataValidation>
        <x14:dataValidation type="list" allowBlank="1" showInputMessage="1" showErrorMessage="1" xr:uid="{7EF504A0-7F74-45F2-98A9-89D27E252ECC}">
          <x14:formula1>
            <xm:f>'Data Validation'!$B$2:$B$10</xm:f>
          </x14:formula1>
          <xm:sqref>J1:J1048576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3DA70-B1E5-47A8-AFDA-DF5162A0B958}">
  <dimension ref="A1:M76"/>
  <sheetViews>
    <sheetView workbookViewId="0">
      <selection activeCell="G76" sqref="G76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7" width="48" customWidth="1"/>
    <col min="8" max="9" width="36.5703125" customWidth="1"/>
    <col min="10" max="10" width="6.42578125" bestFit="1" customWidth="1"/>
    <col min="11" max="11" width="21.140625" bestFit="1" customWidth="1"/>
  </cols>
  <sheetData>
    <row r="1" spans="1:11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10</v>
      </c>
      <c r="H1" s="24"/>
      <c r="I1" s="24"/>
      <c r="J1" t="s">
        <v>16</v>
      </c>
      <c r="K1" t="s">
        <v>17</v>
      </c>
    </row>
    <row r="2" spans="1:11" x14ac:dyDescent="0.25">
      <c r="G2" t="s">
        <v>554</v>
      </c>
      <c r="H2" t="s">
        <v>555</v>
      </c>
      <c r="I2" t="s">
        <v>550</v>
      </c>
    </row>
    <row r="3" spans="1:11" x14ac:dyDescent="0.25">
      <c r="A3">
        <f>VLOOKUP(B3,'Data Sheet'!A2:B88,2,FALSE)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12">
        <v>0</v>
      </c>
      <c r="I3" s="3">
        <f>AVERAGE(G3:H3)</f>
        <v>0</v>
      </c>
      <c r="J3" s="18" t="s">
        <v>27</v>
      </c>
      <c r="K3" s="18" t="s">
        <v>28</v>
      </c>
    </row>
    <row r="4" spans="1:11" x14ac:dyDescent="0.25">
      <c r="A4">
        <f>VLOOKUP(B4,'Data Sheet'!A3:B89,2,FALSE)</f>
        <v>2</v>
      </c>
      <c r="B4" s="1" t="s">
        <v>29</v>
      </c>
      <c r="C4" t="s">
        <v>19</v>
      </c>
      <c r="D4" t="s">
        <v>30</v>
      </c>
      <c r="E4" s="6" t="s">
        <v>23</v>
      </c>
      <c r="F4" s="6" t="s">
        <v>24</v>
      </c>
      <c r="G4" s="12">
        <v>1056</v>
      </c>
      <c r="H4" s="3">
        <v>1056</v>
      </c>
      <c r="I4" s="3">
        <f t="shared" ref="I4:I67" si="0">AVERAGE(G4:H4)</f>
        <v>1056</v>
      </c>
      <c r="J4" t="s">
        <v>37</v>
      </c>
      <c r="K4" t="s">
        <v>38</v>
      </c>
    </row>
    <row r="5" spans="1:11" x14ac:dyDescent="0.25">
      <c r="A5">
        <f>VLOOKUP(B5,'Data Sheet'!A4:B90,2,FALSE)</f>
        <v>3</v>
      </c>
      <c r="B5" s="1" t="s">
        <v>39</v>
      </c>
      <c r="C5" t="s">
        <v>19</v>
      </c>
      <c r="D5" t="s">
        <v>30</v>
      </c>
      <c r="E5" s="6" t="s">
        <v>23</v>
      </c>
      <c r="F5" s="6" t="s">
        <v>21</v>
      </c>
      <c r="G5" s="12">
        <v>1266</v>
      </c>
      <c r="H5" s="7">
        <v>2067.48</v>
      </c>
      <c r="I5" s="3">
        <f t="shared" si="0"/>
        <v>1666.74</v>
      </c>
      <c r="J5" t="s">
        <v>46</v>
      </c>
      <c r="K5" t="s">
        <v>47</v>
      </c>
    </row>
    <row r="6" spans="1:11" x14ac:dyDescent="0.25">
      <c r="A6">
        <f>VLOOKUP(B6,'Data Sheet'!A5:B91,2,FALSE)</f>
        <v>4</v>
      </c>
      <c r="B6" s="1" t="s">
        <v>48</v>
      </c>
      <c r="C6" t="s">
        <v>19</v>
      </c>
      <c r="D6" t="s">
        <v>30</v>
      </c>
      <c r="E6" s="6" t="s">
        <v>23</v>
      </c>
      <c r="F6" s="6" t="s">
        <v>24</v>
      </c>
      <c r="G6" s="13">
        <v>1392.92</v>
      </c>
      <c r="H6" s="7">
        <v>1392.92</v>
      </c>
      <c r="I6" s="3">
        <f t="shared" si="0"/>
        <v>1392.92</v>
      </c>
      <c r="J6" t="s">
        <v>55</v>
      </c>
      <c r="K6" t="s">
        <v>56</v>
      </c>
    </row>
    <row r="7" spans="1:11" x14ac:dyDescent="0.25">
      <c r="A7">
        <f>VLOOKUP(B7,'Data Sheet'!A6:B92,2,FALSE)</f>
        <v>5</v>
      </c>
      <c r="B7" s="1" t="s">
        <v>57</v>
      </c>
      <c r="C7" t="s">
        <v>19</v>
      </c>
      <c r="D7" t="s">
        <v>20</v>
      </c>
      <c r="E7" s="6" t="s">
        <v>23</v>
      </c>
      <c r="F7" s="6" t="s">
        <v>24</v>
      </c>
      <c r="G7" s="12">
        <v>0</v>
      </c>
      <c r="H7" s="12">
        <v>0</v>
      </c>
      <c r="I7" s="3">
        <f t="shared" si="0"/>
        <v>0</v>
      </c>
      <c r="J7" t="s">
        <v>59</v>
      </c>
      <c r="K7" t="s">
        <v>28</v>
      </c>
    </row>
    <row r="8" spans="1:11" x14ac:dyDescent="0.25">
      <c r="A8">
        <f>VLOOKUP(B8,'Data Sheet'!A7:B93,2,FALSE)</f>
        <v>6</v>
      </c>
      <c r="B8" s="1" t="s">
        <v>60</v>
      </c>
      <c r="C8" t="s">
        <v>19</v>
      </c>
      <c r="D8" t="s">
        <v>30</v>
      </c>
      <c r="E8" s="6" t="s">
        <v>23</v>
      </c>
      <c r="F8" s="6" t="s">
        <v>24</v>
      </c>
      <c r="G8" s="12">
        <v>2500</v>
      </c>
      <c r="H8" s="3">
        <v>3750</v>
      </c>
      <c r="I8" s="3">
        <f t="shared" si="0"/>
        <v>3125</v>
      </c>
      <c r="J8" t="s">
        <v>65</v>
      </c>
      <c r="K8" t="s">
        <v>66</v>
      </c>
    </row>
    <row r="9" spans="1:11" x14ac:dyDescent="0.25">
      <c r="A9">
        <f>VLOOKUP(B9,'Data Sheet'!A8:B94,2,FALSE)</f>
        <v>7</v>
      </c>
      <c r="B9" s="1" t="s">
        <v>67</v>
      </c>
      <c r="C9" t="s">
        <v>19</v>
      </c>
      <c r="D9" t="s">
        <v>30</v>
      </c>
      <c r="E9" s="6" t="s">
        <v>23</v>
      </c>
      <c r="F9" s="6" t="s">
        <v>21</v>
      </c>
      <c r="G9" s="12">
        <v>1515</v>
      </c>
      <c r="H9" s="7">
        <v>3860.5</v>
      </c>
      <c r="I9" s="3">
        <f t="shared" si="0"/>
        <v>2687.75</v>
      </c>
      <c r="J9" t="s">
        <v>75</v>
      </c>
      <c r="K9" t="s">
        <v>76</v>
      </c>
    </row>
    <row r="10" spans="1:11" x14ac:dyDescent="0.25">
      <c r="A10">
        <f>VLOOKUP(B10,'Data Sheet'!A9:B95,2,FALSE)</f>
        <v>8</v>
      </c>
      <c r="B10" s="1" t="s">
        <v>77</v>
      </c>
      <c r="C10" t="s">
        <v>19</v>
      </c>
      <c r="D10" t="s">
        <v>30</v>
      </c>
      <c r="E10" s="6" t="s">
        <v>23</v>
      </c>
      <c r="F10" s="6" t="s">
        <v>21</v>
      </c>
      <c r="G10" s="13">
        <v>892.2</v>
      </c>
      <c r="H10" s="7">
        <v>1558.8</v>
      </c>
      <c r="I10" s="3">
        <f t="shared" si="0"/>
        <v>1225.5</v>
      </c>
      <c r="J10" t="s">
        <v>82</v>
      </c>
      <c r="K10" t="s">
        <v>66</v>
      </c>
    </row>
    <row r="11" spans="1:11" x14ac:dyDescent="0.25">
      <c r="A11">
        <f>VLOOKUP(B11,'Data Sheet'!A10:B96,2,FALSE)</f>
        <v>9</v>
      </c>
      <c r="B11" s="1" t="s">
        <v>83</v>
      </c>
      <c r="C11" t="s">
        <v>84</v>
      </c>
      <c r="D11" t="s">
        <v>85</v>
      </c>
      <c r="E11" s="6" t="s">
        <v>23</v>
      </c>
      <c r="F11" s="6" t="s">
        <v>21</v>
      </c>
      <c r="G11" s="12">
        <v>2000</v>
      </c>
      <c r="H11" s="3">
        <v>2000</v>
      </c>
      <c r="I11" s="3">
        <f t="shared" si="0"/>
        <v>2000</v>
      </c>
      <c r="J11" t="s">
        <v>37</v>
      </c>
      <c r="K11" t="s">
        <v>56</v>
      </c>
    </row>
    <row r="12" spans="1:11" x14ac:dyDescent="0.25">
      <c r="A12">
        <f>VLOOKUP(B12,'Data Sheet'!A11:B97,2,FALSE)</f>
        <v>10</v>
      </c>
      <c r="B12" s="1" t="s">
        <v>91</v>
      </c>
      <c r="C12" t="s">
        <v>84</v>
      </c>
      <c r="D12" t="s">
        <v>30</v>
      </c>
      <c r="E12" s="6" t="s">
        <v>23</v>
      </c>
      <c r="F12" s="6" t="s">
        <v>24</v>
      </c>
      <c r="G12" s="12">
        <v>2000</v>
      </c>
      <c r="H12" s="3">
        <v>3000</v>
      </c>
      <c r="I12" s="3">
        <f t="shared" si="0"/>
        <v>2500</v>
      </c>
      <c r="J12" t="s">
        <v>46</v>
      </c>
      <c r="K12" t="s">
        <v>97</v>
      </c>
    </row>
    <row r="13" spans="1:11" x14ac:dyDescent="0.25">
      <c r="A13">
        <f>VLOOKUP(B13,'Data Sheet'!A12:B98,2,FALSE)</f>
        <v>11</v>
      </c>
      <c r="B13" s="1" t="s">
        <v>98</v>
      </c>
      <c r="C13" t="s">
        <v>84</v>
      </c>
      <c r="D13" t="s">
        <v>85</v>
      </c>
      <c r="E13" s="6" t="s">
        <v>23</v>
      </c>
      <c r="F13" s="6" t="s">
        <v>21</v>
      </c>
      <c r="G13" s="12">
        <v>3198</v>
      </c>
      <c r="H13" s="3">
        <v>15918</v>
      </c>
      <c r="I13" s="3">
        <f t="shared" si="0"/>
        <v>9558</v>
      </c>
      <c r="J13" t="s">
        <v>55</v>
      </c>
      <c r="K13" t="s">
        <v>28</v>
      </c>
    </row>
    <row r="14" spans="1:11" x14ac:dyDescent="0.25">
      <c r="A14" t="e">
        <f>VLOOKUP(B14,'Data Sheet'!A13:B99,2,FALSE)</f>
        <v>#N/A</v>
      </c>
      <c r="B14" s="1" t="s">
        <v>551</v>
      </c>
      <c r="C14" t="s">
        <v>84</v>
      </c>
      <c r="D14" t="s">
        <v>30</v>
      </c>
      <c r="E14" s="6" t="s">
        <v>23</v>
      </c>
      <c r="F14" s="6" t="s">
        <v>24</v>
      </c>
      <c r="G14" s="12">
        <v>2883</v>
      </c>
      <c r="H14" s="3">
        <v>6555</v>
      </c>
      <c r="I14" s="3">
        <f t="shared" si="0"/>
        <v>4719</v>
      </c>
      <c r="J14" t="s">
        <v>65</v>
      </c>
      <c r="K14" t="s">
        <v>97</v>
      </c>
    </row>
    <row r="15" spans="1:11" x14ac:dyDescent="0.25">
      <c r="A15">
        <f>VLOOKUP(B15,'Data Sheet'!A14:B100,2,FALSE)</f>
        <v>14</v>
      </c>
      <c r="B15" s="1" t="s">
        <v>119</v>
      </c>
      <c r="C15" t="s">
        <v>84</v>
      </c>
      <c r="D15" t="s">
        <v>30</v>
      </c>
      <c r="E15" s="6" t="s">
        <v>23</v>
      </c>
      <c r="F15" s="6" t="s">
        <v>21</v>
      </c>
      <c r="G15" s="12">
        <v>564</v>
      </c>
      <c r="H15" s="7">
        <v>3024.25</v>
      </c>
      <c r="I15" s="3">
        <f t="shared" si="0"/>
        <v>1794.125</v>
      </c>
      <c r="J15" t="s">
        <v>75</v>
      </c>
      <c r="K15" t="s">
        <v>66</v>
      </c>
    </row>
    <row r="16" spans="1:11" x14ac:dyDescent="0.25">
      <c r="A16">
        <f>VLOOKUP(B16,'Data Sheet'!A15:B101,2,FALSE)</f>
        <v>15</v>
      </c>
      <c r="B16" s="1" t="s">
        <v>125</v>
      </c>
      <c r="C16" t="s">
        <v>84</v>
      </c>
      <c r="D16" t="s">
        <v>30</v>
      </c>
      <c r="E16" s="6" t="s">
        <v>23</v>
      </c>
      <c r="F16" s="6" t="s">
        <v>21</v>
      </c>
      <c r="G16" s="12">
        <v>1041</v>
      </c>
      <c r="H16" s="3">
        <v>2761</v>
      </c>
      <c r="I16" s="3">
        <f t="shared" si="0"/>
        <v>1901</v>
      </c>
      <c r="J16" t="s">
        <v>82</v>
      </c>
      <c r="K16" t="s">
        <v>132</v>
      </c>
    </row>
    <row r="17" spans="1:13" s="4" customFormat="1" x14ac:dyDescent="0.25">
      <c r="A17">
        <f>VLOOKUP(B17,'Data Sheet'!A16:B102,2,FALSE)</f>
        <v>17</v>
      </c>
      <c r="B17" s="5" t="s">
        <v>139</v>
      </c>
      <c r="C17" s="4" t="s">
        <v>140</v>
      </c>
      <c r="D17" s="4" t="s">
        <v>141</v>
      </c>
      <c r="E17" s="6" t="s">
        <v>23</v>
      </c>
      <c r="F17" s="6" t="s">
        <v>24</v>
      </c>
      <c r="G17" s="12">
        <v>3000</v>
      </c>
      <c r="H17" s="16">
        <v>11400</v>
      </c>
      <c r="I17" s="3">
        <f t="shared" si="0"/>
        <v>7200</v>
      </c>
      <c r="J17" s="4" t="s">
        <v>144</v>
      </c>
      <c r="K17" s="4" t="s">
        <v>145</v>
      </c>
      <c r="L17" s="4" t="s">
        <v>146</v>
      </c>
      <c r="M17" s="4" t="s">
        <v>147</v>
      </c>
    </row>
    <row r="18" spans="1:13" x14ac:dyDescent="0.25">
      <c r="A18">
        <f>VLOOKUP(B18,'Data Sheet'!A17:B103,2,FALSE)</f>
        <v>18</v>
      </c>
      <c r="B18" s="1" t="s">
        <v>148</v>
      </c>
      <c r="C18" t="s">
        <v>149</v>
      </c>
      <c r="D18" t="s">
        <v>30</v>
      </c>
      <c r="E18" s="6" t="s">
        <v>23</v>
      </c>
      <c r="F18" s="6" t="s">
        <v>21</v>
      </c>
      <c r="G18" s="3">
        <v>3783</v>
      </c>
      <c r="H18" s="3">
        <v>3783</v>
      </c>
      <c r="I18" s="3">
        <f t="shared" si="0"/>
        <v>3783</v>
      </c>
      <c r="J18" t="s">
        <v>65</v>
      </c>
      <c r="K18" t="s">
        <v>154</v>
      </c>
    </row>
    <row r="19" spans="1:13" x14ac:dyDescent="0.25">
      <c r="A19">
        <f>VLOOKUP(B19,'Data Sheet'!A18:B104,2,FALSE)</f>
        <v>19</v>
      </c>
      <c r="B19" s="1" t="s">
        <v>155</v>
      </c>
      <c r="C19" t="s">
        <v>149</v>
      </c>
      <c r="D19" t="s">
        <v>30</v>
      </c>
      <c r="E19" s="6" t="s">
        <v>23</v>
      </c>
      <c r="F19" s="6" t="s">
        <v>21</v>
      </c>
      <c r="G19" s="3">
        <v>2913</v>
      </c>
      <c r="H19" s="3">
        <v>2913</v>
      </c>
      <c r="I19" s="3">
        <f t="shared" si="0"/>
        <v>2913</v>
      </c>
      <c r="J19" t="s">
        <v>37</v>
      </c>
      <c r="K19" t="s">
        <v>160</v>
      </c>
    </row>
    <row r="20" spans="1:13" x14ac:dyDescent="0.25">
      <c r="A20">
        <f>VLOOKUP(B20,'Data Sheet'!A19:B105,2,FALSE)</f>
        <v>20</v>
      </c>
      <c r="B20" s="1" t="s">
        <v>161</v>
      </c>
      <c r="C20" t="s">
        <v>149</v>
      </c>
      <c r="D20" t="s">
        <v>30</v>
      </c>
      <c r="E20" s="6" t="s">
        <v>23</v>
      </c>
      <c r="F20" s="6" t="s">
        <v>24</v>
      </c>
      <c r="G20" s="12">
        <v>1200</v>
      </c>
      <c r="H20" s="12">
        <v>1200</v>
      </c>
      <c r="I20" s="3">
        <f t="shared" si="0"/>
        <v>1200</v>
      </c>
      <c r="J20" t="s">
        <v>55</v>
      </c>
      <c r="K20" t="s">
        <v>47</v>
      </c>
    </row>
    <row r="21" spans="1:13" x14ac:dyDescent="0.25">
      <c r="A21">
        <f>VLOOKUP(B21,'Data Sheet'!A20:B106,2,FALSE)</f>
        <v>21</v>
      </c>
      <c r="B21" s="1" t="s">
        <v>167</v>
      </c>
      <c r="C21" t="s">
        <v>149</v>
      </c>
      <c r="D21" t="s">
        <v>30</v>
      </c>
      <c r="E21" s="6" t="s">
        <v>23</v>
      </c>
      <c r="F21" s="6" t="s">
        <v>24</v>
      </c>
      <c r="G21" s="12">
        <v>1258</v>
      </c>
      <c r="H21" s="3">
        <v>1886</v>
      </c>
      <c r="I21" s="3">
        <f t="shared" si="0"/>
        <v>1572</v>
      </c>
      <c r="J21" t="s">
        <v>46</v>
      </c>
      <c r="K21" t="s">
        <v>173</v>
      </c>
    </row>
    <row r="22" spans="1:13" x14ac:dyDescent="0.25">
      <c r="A22">
        <f>VLOOKUP(B22,'Data Sheet'!A21:B107,2,FALSE)</f>
        <v>22</v>
      </c>
      <c r="B22" s="1" t="s">
        <v>174</v>
      </c>
      <c r="C22" t="s">
        <v>19</v>
      </c>
      <c r="D22" t="s">
        <v>30</v>
      </c>
      <c r="E22" s="6" t="s">
        <v>23</v>
      </c>
      <c r="F22" s="6" t="s">
        <v>21</v>
      </c>
      <c r="G22" s="12">
        <v>800</v>
      </c>
      <c r="H22" s="3">
        <v>3000</v>
      </c>
      <c r="I22" s="3">
        <f t="shared" si="0"/>
        <v>1900</v>
      </c>
      <c r="J22" t="s">
        <v>37</v>
      </c>
      <c r="K22" t="s">
        <v>28</v>
      </c>
      <c r="L22" s="15"/>
    </row>
    <row r="23" spans="1:13" x14ac:dyDescent="0.25">
      <c r="A23">
        <f>VLOOKUP(B23,'Data Sheet'!A22:B108,2,FALSE)</f>
        <v>23</v>
      </c>
      <c r="B23" s="1" t="s">
        <v>179</v>
      </c>
      <c r="C23" t="s">
        <v>19</v>
      </c>
      <c r="D23" t="s">
        <v>30</v>
      </c>
      <c r="E23" s="6" t="s">
        <v>23</v>
      </c>
      <c r="F23" s="6" t="s">
        <v>24</v>
      </c>
      <c r="G23" s="12">
        <v>1550</v>
      </c>
      <c r="H23" s="3">
        <v>2060</v>
      </c>
      <c r="I23" s="3">
        <f t="shared" si="0"/>
        <v>1805</v>
      </c>
      <c r="J23" t="s">
        <v>37</v>
      </c>
      <c r="K23" t="s">
        <v>187</v>
      </c>
      <c r="L23" s="15"/>
    </row>
    <row r="24" spans="1:13" x14ac:dyDescent="0.25">
      <c r="A24">
        <f>VLOOKUP(B24,'Data Sheet'!A23:B109,2,FALSE)</f>
        <v>24</v>
      </c>
      <c r="B24" s="1" t="s">
        <v>188</v>
      </c>
      <c r="C24" t="s">
        <v>19</v>
      </c>
      <c r="D24" t="s">
        <v>30</v>
      </c>
      <c r="E24" s="6" t="s">
        <v>23</v>
      </c>
      <c r="F24" s="6" t="s">
        <v>21</v>
      </c>
      <c r="G24" s="12">
        <v>1050</v>
      </c>
      <c r="H24" s="3">
        <v>1050</v>
      </c>
      <c r="I24" s="3">
        <f t="shared" si="0"/>
        <v>1050</v>
      </c>
      <c r="J24" t="s">
        <v>37</v>
      </c>
      <c r="K24" t="s">
        <v>66</v>
      </c>
      <c r="L24" s="15"/>
    </row>
    <row r="25" spans="1:13" x14ac:dyDescent="0.25">
      <c r="A25">
        <f>VLOOKUP(B25,'Data Sheet'!A23:B110,2,FALSE)</f>
        <v>25</v>
      </c>
      <c r="B25" s="1" t="s">
        <v>193</v>
      </c>
      <c r="C25" t="s">
        <v>19</v>
      </c>
      <c r="D25" t="s">
        <v>30</v>
      </c>
      <c r="E25" s="6" t="s">
        <v>23</v>
      </c>
      <c r="F25" s="6" t="s">
        <v>21</v>
      </c>
      <c r="G25" s="12">
        <v>695</v>
      </c>
      <c r="H25" s="3">
        <v>973</v>
      </c>
      <c r="I25" s="3">
        <f t="shared" si="0"/>
        <v>834</v>
      </c>
      <c r="J25" t="s">
        <v>37</v>
      </c>
      <c r="K25" t="s">
        <v>66</v>
      </c>
      <c r="L25" s="15"/>
    </row>
    <row r="26" spans="1:13" x14ac:dyDescent="0.25">
      <c r="A26">
        <f>VLOOKUP(B26,'Data Sheet'!A24:B111,2,FALSE)</f>
        <v>26</v>
      </c>
      <c r="B26" s="1" t="s">
        <v>199</v>
      </c>
      <c r="C26" t="s">
        <v>19</v>
      </c>
      <c r="D26" t="s">
        <v>30</v>
      </c>
      <c r="E26" s="6" t="s">
        <v>23</v>
      </c>
      <c r="F26" s="6" t="s">
        <v>24</v>
      </c>
      <c r="G26" s="3">
        <v>3000</v>
      </c>
      <c r="H26" s="3">
        <v>3000</v>
      </c>
      <c r="I26" s="3">
        <f t="shared" si="0"/>
        <v>3000</v>
      </c>
      <c r="J26" t="s">
        <v>37</v>
      </c>
      <c r="K26" t="s">
        <v>47</v>
      </c>
      <c r="L26" s="15"/>
    </row>
    <row r="27" spans="1:13" x14ac:dyDescent="0.25">
      <c r="A27">
        <f>VLOOKUP(B27,'Data Sheet'!A25:B112,2,FALSE)</f>
        <v>27</v>
      </c>
      <c r="B27" s="1" t="s">
        <v>202</v>
      </c>
      <c r="C27" t="s">
        <v>19</v>
      </c>
      <c r="D27" t="s">
        <v>30</v>
      </c>
      <c r="E27" s="6" t="s">
        <v>23</v>
      </c>
      <c r="F27" s="6" t="s">
        <v>24</v>
      </c>
      <c r="G27" s="12">
        <v>850</v>
      </c>
      <c r="H27" s="3">
        <v>1316</v>
      </c>
      <c r="I27" s="3">
        <f t="shared" si="0"/>
        <v>1083</v>
      </c>
      <c r="J27" t="s">
        <v>37</v>
      </c>
      <c r="K27" t="s">
        <v>66</v>
      </c>
      <c r="L27" s="15"/>
    </row>
    <row r="28" spans="1:13" x14ac:dyDescent="0.25">
      <c r="A28">
        <f>VLOOKUP(B28,'Data Sheet'!A26:B113,2,FALSE)</f>
        <v>28</v>
      </c>
      <c r="B28" s="1" t="s">
        <v>209</v>
      </c>
      <c r="C28" t="s">
        <v>19</v>
      </c>
      <c r="D28" t="s">
        <v>30</v>
      </c>
      <c r="E28" s="6" t="s">
        <v>23</v>
      </c>
      <c r="F28" s="6" t="s">
        <v>21</v>
      </c>
      <c r="G28" s="12">
        <v>770</v>
      </c>
      <c r="H28" s="3">
        <v>1155</v>
      </c>
      <c r="I28" s="3">
        <f t="shared" si="0"/>
        <v>962.5</v>
      </c>
      <c r="J28" t="s">
        <v>37</v>
      </c>
      <c r="K28" t="s">
        <v>97</v>
      </c>
      <c r="L28" s="15"/>
    </row>
    <row r="29" spans="1:13" x14ac:dyDescent="0.25">
      <c r="A29">
        <f>VLOOKUP(B29,'Data Sheet'!A27:B114,2,FALSE)</f>
        <v>29</v>
      </c>
      <c r="B29" s="1" t="s">
        <v>215</v>
      </c>
      <c r="C29" t="s">
        <v>19</v>
      </c>
      <c r="D29" t="s">
        <v>30</v>
      </c>
      <c r="E29" s="6" t="s">
        <v>23</v>
      </c>
      <c r="F29" s="6" t="s">
        <v>24</v>
      </c>
      <c r="G29" s="12">
        <v>650</v>
      </c>
      <c r="H29" s="3">
        <v>1000</v>
      </c>
      <c r="I29" s="3">
        <f t="shared" si="0"/>
        <v>825</v>
      </c>
      <c r="J29" t="s">
        <v>37</v>
      </c>
      <c r="K29" t="s">
        <v>28</v>
      </c>
      <c r="L29" s="15"/>
    </row>
    <row r="30" spans="1:13" x14ac:dyDescent="0.25">
      <c r="A30">
        <f>VLOOKUP(B30,'Data Sheet'!A28:B115,2,FALSE)</f>
        <v>30</v>
      </c>
      <c r="B30" s="1" t="s">
        <v>220</v>
      </c>
      <c r="C30" t="s">
        <v>19</v>
      </c>
      <c r="D30" t="s">
        <v>30</v>
      </c>
      <c r="E30" s="6" t="s">
        <v>23</v>
      </c>
      <c r="F30" s="6" t="s">
        <v>24</v>
      </c>
      <c r="G30" s="12">
        <v>750</v>
      </c>
      <c r="H30" s="3">
        <v>1000</v>
      </c>
      <c r="I30" s="3">
        <f t="shared" si="0"/>
        <v>875</v>
      </c>
      <c r="J30" t="s">
        <v>37</v>
      </c>
      <c r="K30" t="s">
        <v>187</v>
      </c>
      <c r="L30" s="15"/>
    </row>
    <row r="31" spans="1:13" x14ac:dyDescent="0.25">
      <c r="A31">
        <f>VLOOKUP(B31,'Data Sheet'!A29:B116,2,FALSE)</f>
        <v>31</v>
      </c>
      <c r="B31" s="1" t="s">
        <v>227</v>
      </c>
      <c r="C31" t="s">
        <v>19</v>
      </c>
      <c r="D31" t="s">
        <v>30</v>
      </c>
      <c r="E31" s="6" t="s">
        <v>23</v>
      </c>
      <c r="F31" s="6" t="s">
        <v>24</v>
      </c>
      <c r="G31" s="12">
        <v>3000</v>
      </c>
      <c r="H31" s="3">
        <v>3000</v>
      </c>
      <c r="I31" s="3">
        <f t="shared" si="0"/>
        <v>3000</v>
      </c>
      <c r="J31" t="s">
        <v>37</v>
      </c>
      <c r="K31" t="s">
        <v>160</v>
      </c>
      <c r="L31" s="15"/>
    </row>
    <row r="32" spans="1:13" x14ac:dyDescent="0.25">
      <c r="A32">
        <f>VLOOKUP(B32,'Data Sheet'!A30:B117,2,FALSE)</f>
        <v>32</v>
      </c>
      <c r="B32" s="1" t="s">
        <v>230</v>
      </c>
      <c r="C32" t="s">
        <v>19</v>
      </c>
      <c r="D32" t="s">
        <v>30</v>
      </c>
      <c r="E32" s="6" t="s">
        <v>23</v>
      </c>
      <c r="F32" s="6" t="s">
        <v>24</v>
      </c>
      <c r="G32" s="13">
        <v>1036.8</v>
      </c>
      <c r="H32" s="3">
        <v>1555.2</v>
      </c>
      <c r="I32" s="3">
        <f t="shared" si="0"/>
        <v>1296</v>
      </c>
      <c r="J32" t="s">
        <v>37</v>
      </c>
      <c r="K32" t="s">
        <v>160</v>
      </c>
      <c r="L32" s="15"/>
    </row>
    <row r="33" spans="1:13" x14ac:dyDescent="0.25">
      <c r="A33">
        <f>VLOOKUP(B33,'Data Sheet'!A31:B118,2,FALSE)</f>
        <v>33</v>
      </c>
      <c r="B33" s="1" t="s">
        <v>236</v>
      </c>
      <c r="C33" t="s">
        <v>19</v>
      </c>
      <c r="D33" t="s">
        <v>30</v>
      </c>
      <c r="E33" s="6" t="s">
        <v>23</v>
      </c>
      <c r="F33" s="6" t="s">
        <v>21</v>
      </c>
      <c r="G33" s="12">
        <v>1800</v>
      </c>
      <c r="H33" s="3">
        <v>1800</v>
      </c>
      <c r="I33" s="3">
        <f t="shared" si="0"/>
        <v>1800</v>
      </c>
      <c r="J33" t="s">
        <v>37</v>
      </c>
      <c r="K33" t="s">
        <v>160</v>
      </c>
      <c r="L33" s="15"/>
    </row>
    <row r="34" spans="1:13" x14ac:dyDescent="0.25">
      <c r="A34">
        <f>VLOOKUP(B34,'Data Sheet'!A32:B119,2,FALSE)</f>
        <v>34</v>
      </c>
      <c r="B34" s="1" t="s">
        <v>240</v>
      </c>
      <c r="C34" t="s">
        <v>19</v>
      </c>
      <c r="D34" t="s">
        <v>30</v>
      </c>
      <c r="E34" s="6" t="s">
        <v>23</v>
      </c>
      <c r="F34" s="6" t="s">
        <v>21</v>
      </c>
      <c r="G34" s="12">
        <v>3000</v>
      </c>
      <c r="H34" s="3">
        <v>4500</v>
      </c>
      <c r="I34" s="3">
        <f t="shared" si="0"/>
        <v>3750</v>
      </c>
      <c r="J34" t="s">
        <v>82</v>
      </c>
      <c r="K34" t="s">
        <v>246</v>
      </c>
      <c r="L34" s="15"/>
    </row>
    <row r="35" spans="1:13" x14ac:dyDescent="0.25">
      <c r="A35">
        <f>VLOOKUP(B35,'Data Sheet'!A33:B120,2,FALSE)</f>
        <v>36</v>
      </c>
      <c r="B35" s="1" t="s">
        <v>253</v>
      </c>
      <c r="C35" t="s">
        <v>19</v>
      </c>
      <c r="D35" t="s">
        <v>30</v>
      </c>
      <c r="E35" s="10" t="s">
        <v>254</v>
      </c>
      <c r="F35" s="6" t="s">
        <v>21</v>
      </c>
      <c r="G35" s="12">
        <v>550</v>
      </c>
      <c r="H35" s="3">
        <v>550</v>
      </c>
      <c r="I35" s="3">
        <f t="shared" si="0"/>
        <v>550</v>
      </c>
      <c r="J35" t="s">
        <v>82</v>
      </c>
      <c r="K35" t="s">
        <v>259</v>
      </c>
      <c r="L35" s="15"/>
    </row>
    <row r="36" spans="1:13" x14ac:dyDescent="0.25">
      <c r="A36">
        <f>VLOOKUP(B36,'Data Sheet'!A34:B121,2,FALSE)</f>
        <v>37</v>
      </c>
      <c r="B36" s="1" t="s">
        <v>260</v>
      </c>
      <c r="C36" t="s">
        <v>19</v>
      </c>
      <c r="D36" t="s">
        <v>30</v>
      </c>
      <c r="E36" s="6" t="s">
        <v>23</v>
      </c>
      <c r="F36" s="6" t="s">
        <v>21</v>
      </c>
      <c r="G36" s="12">
        <v>1800</v>
      </c>
      <c r="H36" s="3">
        <v>2400</v>
      </c>
      <c r="I36" s="3">
        <f t="shared" si="0"/>
        <v>2100</v>
      </c>
      <c r="J36" t="s">
        <v>82</v>
      </c>
      <c r="K36" t="s">
        <v>259</v>
      </c>
      <c r="L36" s="15"/>
    </row>
    <row r="37" spans="1:13" x14ac:dyDescent="0.25">
      <c r="A37">
        <f>VLOOKUP(B37,'Data Sheet'!A35:B122,2,FALSE)</f>
        <v>38</v>
      </c>
      <c r="B37" s="1" t="s">
        <v>264</v>
      </c>
      <c r="C37" t="s">
        <v>19</v>
      </c>
      <c r="D37" t="s">
        <v>30</v>
      </c>
      <c r="E37" s="10" t="s">
        <v>254</v>
      </c>
      <c r="F37" s="6" t="s">
        <v>21</v>
      </c>
      <c r="G37" s="12">
        <v>900</v>
      </c>
      <c r="H37" s="3">
        <v>900</v>
      </c>
      <c r="I37" s="3">
        <f t="shared" si="0"/>
        <v>900</v>
      </c>
      <c r="J37" t="s">
        <v>82</v>
      </c>
      <c r="K37" t="s">
        <v>259</v>
      </c>
      <c r="L37" s="15"/>
    </row>
    <row r="38" spans="1:13" x14ac:dyDescent="0.25">
      <c r="A38">
        <f>VLOOKUP(B38,'Data Sheet'!A35:B123,2,FALSE)</f>
        <v>39</v>
      </c>
      <c r="B38" s="1" t="s">
        <v>268</v>
      </c>
      <c r="C38" t="s">
        <v>19</v>
      </c>
      <c r="D38" t="s">
        <v>85</v>
      </c>
      <c r="E38" s="6" t="s">
        <v>23</v>
      </c>
      <c r="F38" s="6" t="s">
        <v>21</v>
      </c>
      <c r="G38" s="12">
        <v>842</v>
      </c>
      <c r="H38" s="3">
        <v>2474</v>
      </c>
      <c r="I38" s="3">
        <f t="shared" si="0"/>
        <v>1658</v>
      </c>
      <c r="J38" t="s">
        <v>82</v>
      </c>
      <c r="K38" t="s">
        <v>259</v>
      </c>
      <c r="L38" s="15"/>
    </row>
    <row r="39" spans="1:13" x14ac:dyDescent="0.25">
      <c r="A39">
        <f>VLOOKUP(B39,'Data Sheet'!A36:B124,2,FALSE)</f>
        <v>40</v>
      </c>
      <c r="B39" s="8" t="s">
        <v>273</v>
      </c>
      <c r="C39" t="s">
        <v>19</v>
      </c>
      <c r="D39" t="s">
        <v>30</v>
      </c>
      <c r="E39" s="6" t="s">
        <v>23</v>
      </c>
      <c r="F39" s="6" t="s">
        <v>24</v>
      </c>
      <c r="G39" s="12">
        <v>503</v>
      </c>
      <c r="H39" s="3">
        <v>503</v>
      </c>
      <c r="I39" s="3">
        <f t="shared" si="0"/>
        <v>503</v>
      </c>
      <c r="J39" t="s">
        <v>82</v>
      </c>
      <c r="K39" t="s">
        <v>56</v>
      </c>
      <c r="L39" s="15"/>
    </row>
    <row r="40" spans="1:13" x14ac:dyDescent="0.25">
      <c r="A40">
        <f>VLOOKUP(B40,'Data Sheet'!A37:B125,2,FALSE)</f>
        <v>41</v>
      </c>
      <c r="B40" s="1" t="s">
        <v>276</v>
      </c>
      <c r="C40" t="s">
        <v>19</v>
      </c>
      <c r="D40" t="s">
        <v>30</v>
      </c>
      <c r="E40" s="10" t="s">
        <v>254</v>
      </c>
      <c r="F40" s="6" t="s">
        <v>21</v>
      </c>
      <c r="G40" s="12">
        <v>550</v>
      </c>
      <c r="H40" s="3">
        <v>3500</v>
      </c>
      <c r="I40" s="3">
        <f t="shared" si="0"/>
        <v>2025</v>
      </c>
      <c r="J40" t="s">
        <v>82</v>
      </c>
      <c r="K40" t="s">
        <v>56</v>
      </c>
      <c r="L40" s="15"/>
    </row>
    <row r="41" spans="1:13" x14ac:dyDescent="0.25">
      <c r="A41">
        <f>VLOOKUP(B41,'Data Sheet'!A38:B126,2,FALSE)</f>
        <v>42</v>
      </c>
      <c r="B41" s="1" t="s">
        <v>283</v>
      </c>
      <c r="C41" t="s">
        <v>19</v>
      </c>
      <c r="D41" t="s">
        <v>30</v>
      </c>
      <c r="E41" s="6" t="s">
        <v>23</v>
      </c>
      <c r="F41" s="6" t="s">
        <v>24</v>
      </c>
      <c r="G41" s="3">
        <v>5304</v>
      </c>
      <c r="H41" s="3">
        <v>5304</v>
      </c>
      <c r="I41" s="3">
        <f t="shared" si="0"/>
        <v>5304</v>
      </c>
      <c r="J41" t="s">
        <v>82</v>
      </c>
      <c r="K41" t="s">
        <v>132</v>
      </c>
      <c r="L41" s="15"/>
    </row>
    <row r="42" spans="1:13" x14ac:dyDescent="0.25">
      <c r="A42">
        <f>VLOOKUP(B42,'Data Sheet'!A39:B127,2,FALSE)</f>
        <v>44</v>
      </c>
      <c r="B42" s="1" t="s">
        <v>292</v>
      </c>
      <c r="C42" t="s">
        <v>19</v>
      </c>
      <c r="D42" t="s">
        <v>30</v>
      </c>
      <c r="E42" s="6" t="s">
        <v>23</v>
      </c>
      <c r="F42" s="6" t="s">
        <v>21</v>
      </c>
      <c r="G42" s="12">
        <v>5000</v>
      </c>
      <c r="H42" s="3">
        <v>7500</v>
      </c>
      <c r="I42" s="3">
        <f t="shared" si="0"/>
        <v>6250</v>
      </c>
      <c r="J42" t="s">
        <v>82</v>
      </c>
      <c r="K42" t="s">
        <v>76</v>
      </c>
      <c r="L42" s="15"/>
    </row>
    <row r="43" spans="1:13" x14ac:dyDescent="0.25">
      <c r="A43">
        <f>VLOOKUP(B43,'Data Sheet'!A40:B128,2,FALSE)</f>
        <v>45</v>
      </c>
      <c r="B43" s="1" t="s">
        <v>297</v>
      </c>
      <c r="C43" t="s">
        <v>19</v>
      </c>
      <c r="D43" t="s">
        <v>30</v>
      </c>
      <c r="E43" s="6" t="s">
        <v>23</v>
      </c>
      <c r="F43" s="6" t="s">
        <v>21</v>
      </c>
      <c r="G43" s="12">
        <v>615</v>
      </c>
      <c r="H43" s="3">
        <v>2450</v>
      </c>
      <c r="I43" s="3">
        <f t="shared" si="0"/>
        <v>1532.5</v>
      </c>
      <c r="J43" t="s">
        <v>82</v>
      </c>
      <c r="K43" t="s">
        <v>76</v>
      </c>
      <c r="L43" s="15"/>
    </row>
    <row r="44" spans="1:13" ht="45" x14ac:dyDescent="0.25">
      <c r="A44">
        <f>VLOOKUP(B44,'Data Sheet'!A41:B129,2,FALSE)</f>
        <v>46</v>
      </c>
      <c r="B44" s="9" t="s">
        <v>303</v>
      </c>
      <c r="C44" t="s">
        <v>304</v>
      </c>
      <c r="D44" t="s">
        <v>20</v>
      </c>
      <c r="E44" s="6" t="s">
        <v>23</v>
      </c>
      <c r="F44" s="6" t="s">
        <v>24</v>
      </c>
      <c r="G44" s="12">
        <v>0</v>
      </c>
      <c r="H44" s="3">
        <v>0</v>
      </c>
      <c r="I44" s="3">
        <f t="shared" si="0"/>
        <v>0</v>
      </c>
      <c r="J44" t="s">
        <v>144</v>
      </c>
      <c r="K44" t="s">
        <v>305</v>
      </c>
      <c r="L44" t="s">
        <v>145</v>
      </c>
    </row>
    <row r="45" spans="1:13" ht="30" x14ac:dyDescent="0.25">
      <c r="A45">
        <f>VLOOKUP(B45,'Data Sheet'!A42:B130,2,FALSE)</f>
        <v>47</v>
      </c>
      <c r="B45" s="9" t="s">
        <v>306</v>
      </c>
      <c r="C45" t="s">
        <v>304</v>
      </c>
      <c r="D45" t="s">
        <v>30</v>
      </c>
      <c r="E45" s="6" t="s">
        <v>23</v>
      </c>
      <c r="F45" s="6" t="s">
        <v>24</v>
      </c>
      <c r="G45" s="12">
        <v>9000</v>
      </c>
      <c r="H45" s="3">
        <v>19200</v>
      </c>
      <c r="I45" s="3">
        <f t="shared" si="0"/>
        <v>14100</v>
      </c>
      <c r="J45" t="s">
        <v>144</v>
      </c>
      <c r="K45" t="s">
        <v>145</v>
      </c>
    </row>
    <row r="46" spans="1:13" x14ac:dyDescent="0.25">
      <c r="A46">
        <f>VLOOKUP(B46,'Data Sheet'!A43:B131,2,FALSE)</f>
        <v>51</v>
      </c>
      <c r="B46" s="1" t="s">
        <v>329</v>
      </c>
      <c r="C46" t="s">
        <v>314</v>
      </c>
      <c r="D46" t="s">
        <v>30</v>
      </c>
      <c r="E46" s="6" t="s">
        <v>23</v>
      </c>
      <c r="F46" s="6" t="s">
        <v>21</v>
      </c>
      <c r="G46" s="12">
        <v>1000</v>
      </c>
      <c r="H46" s="3">
        <v>2250</v>
      </c>
      <c r="I46" s="3">
        <f t="shared" si="0"/>
        <v>1625</v>
      </c>
      <c r="J46" t="s">
        <v>59</v>
      </c>
      <c r="K46" t="s">
        <v>187</v>
      </c>
      <c r="L46" t="s">
        <v>56</v>
      </c>
      <c r="M46" t="s">
        <v>160</v>
      </c>
    </row>
    <row r="47" spans="1:13" x14ac:dyDescent="0.25">
      <c r="A47">
        <f>VLOOKUP(B47,'Data Sheet'!A44:B132,2,FALSE)</f>
        <v>52</v>
      </c>
      <c r="B47" s="1" t="s">
        <v>333</v>
      </c>
      <c r="C47" t="s">
        <v>84</v>
      </c>
      <c r="D47" t="s">
        <v>30</v>
      </c>
      <c r="E47" s="6" t="s">
        <v>23</v>
      </c>
      <c r="F47" s="6" t="s">
        <v>21</v>
      </c>
      <c r="G47" s="12">
        <v>2871</v>
      </c>
      <c r="H47" s="3">
        <v>4240</v>
      </c>
      <c r="I47" s="3">
        <f t="shared" si="0"/>
        <v>3555.5</v>
      </c>
      <c r="J47" t="s">
        <v>37</v>
      </c>
      <c r="K47" t="s">
        <v>154</v>
      </c>
    </row>
    <row r="48" spans="1:13" x14ac:dyDescent="0.25">
      <c r="A48">
        <f>VLOOKUP(B48,'Data Sheet'!A45:B133,2,FALSE)</f>
        <v>53</v>
      </c>
      <c r="B48" s="1" t="s">
        <v>339</v>
      </c>
      <c r="C48" t="s">
        <v>84</v>
      </c>
      <c r="D48" t="s">
        <v>30</v>
      </c>
      <c r="E48" s="6" t="s">
        <v>23</v>
      </c>
      <c r="F48" s="6" t="s">
        <v>24</v>
      </c>
      <c r="G48" s="12">
        <v>600</v>
      </c>
      <c r="H48" s="3">
        <v>1200</v>
      </c>
      <c r="I48" s="3">
        <f t="shared" si="0"/>
        <v>900</v>
      </c>
      <c r="J48" t="s">
        <v>46</v>
      </c>
      <c r="K48" t="s">
        <v>173</v>
      </c>
    </row>
    <row r="49" spans="1:11" x14ac:dyDescent="0.25">
      <c r="A49">
        <f>VLOOKUP(B49,'Data Sheet'!A46:B134,2,FALSE)</f>
        <v>54</v>
      </c>
      <c r="B49" s="1" t="s">
        <v>344</v>
      </c>
      <c r="C49" t="s">
        <v>84</v>
      </c>
      <c r="D49" t="s">
        <v>30</v>
      </c>
      <c r="E49" s="6" t="s">
        <v>23</v>
      </c>
      <c r="F49" s="6" t="s">
        <v>21</v>
      </c>
      <c r="G49" s="12">
        <v>2400</v>
      </c>
      <c r="H49" s="3">
        <v>3840</v>
      </c>
      <c r="I49" s="3">
        <f t="shared" si="0"/>
        <v>3120</v>
      </c>
      <c r="J49" t="s">
        <v>55</v>
      </c>
      <c r="K49" t="s">
        <v>56</v>
      </c>
    </row>
    <row r="50" spans="1:11" x14ac:dyDescent="0.25">
      <c r="A50">
        <f>VLOOKUP(B50,'Data Sheet'!A47:B135,2,FALSE)</f>
        <v>55</v>
      </c>
      <c r="B50" s="1" t="s">
        <v>350</v>
      </c>
      <c r="C50" t="s">
        <v>84</v>
      </c>
      <c r="D50" t="s">
        <v>30</v>
      </c>
      <c r="E50" s="6" t="s">
        <v>23</v>
      </c>
      <c r="F50" s="6" t="s">
        <v>21</v>
      </c>
      <c r="G50" s="12">
        <v>2400</v>
      </c>
      <c r="H50" s="3">
        <v>3360</v>
      </c>
      <c r="I50" s="3">
        <f t="shared" si="0"/>
        <v>2880</v>
      </c>
      <c r="J50" t="s">
        <v>59</v>
      </c>
      <c r="K50" t="s">
        <v>305</v>
      </c>
    </row>
    <row r="51" spans="1:11" x14ac:dyDescent="0.25">
      <c r="A51">
        <f>VLOOKUP(B51,'Data Sheet'!A47:B136,2,FALSE)</f>
        <v>56</v>
      </c>
      <c r="B51" s="1" t="s">
        <v>356</v>
      </c>
      <c r="C51" t="s">
        <v>84</v>
      </c>
      <c r="D51" t="s">
        <v>85</v>
      </c>
      <c r="E51" s="6" t="s">
        <v>23</v>
      </c>
      <c r="F51" s="6" t="s">
        <v>21</v>
      </c>
      <c r="G51" s="12">
        <v>1500</v>
      </c>
      <c r="H51" s="3">
        <v>2925</v>
      </c>
      <c r="I51" s="3">
        <f t="shared" si="0"/>
        <v>2212.5</v>
      </c>
      <c r="J51" t="s">
        <v>65</v>
      </c>
      <c r="K51" t="s">
        <v>66</v>
      </c>
    </row>
    <row r="52" spans="1:11" ht="15.4" customHeight="1" x14ac:dyDescent="0.25">
      <c r="A52">
        <f>VLOOKUP(B52,'Data Sheet'!A48:B137,2,FALSE)</f>
        <v>57</v>
      </c>
      <c r="B52" s="1" t="s">
        <v>363</v>
      </c>
      <c r="C52" t="s">
        <v>84</v>
      </c>
      <c r="D52" t="s">
        <v>141</v>
      </c>
      <c r="E52" s="6" t="s">
        <v>23</v>
      </c>
      <c r="F52" s="6" t="s">
        <v>24</v>
      </c>
      <c r="G52" s="12">
        <v>3000</v>
      </c>
      <c r="H52" s="3">
        <v>3000</v>
      </c>
      <c r="I52" s="3">
        <f t="shared" si="0"/>
        <v>3000</v>
      </c>
      <c r="J52" t="s">
        <v>75</v>
      </c>
      <c r="K52" t="s">
        <v>368</v>
      </c>
    </row>
    <row r="53" spans="1:11" x14ac:dyDescent="0.25">
      <c r="A53">
        <f>VLOOKUP(B53,'Data Sheet'!A49:B138,2,FALSE)</f>
        <v>58</v>
      </c>
      <c r="B53" s="1" t="s">
        <v>369</v>
      </c>
      <c r="C53" t="s">
        <v>84</v>
      </c>
      <c r="D53" t="s">
        <v>30</v>
      </c>
      <c r="E53" s="6" t="s">
        <v>23</v>
      </c>
      <c r="F53" s="6" t="s">
        <v>21</v>
      </c>
      <c r="G53" s="12">
        <v>12500</v>
      </c>
      <c r="H53" s="3">
        <v>35000</v>
      </c>
      <c r="I53" s="3">
        <f t="shared" si="0"/>
        <v>23750</v>
      </c>
      <c r="J53" t="s">
        <v>82</v>
      </c>
      <c r="K53" t="s">
        <v>376</v>
      </c>
    </row>
    <row r="54" spans="1:11" x14ac:dyDescent="0.25">
      <c r="A54">
        <f>VLOOKUP(B54,'Data Sheet'!A49:B139,2,FALSE)</f>
        <v>59</v>
      </c>
      <c r="B54" s="1" t="s">
        <v>377</v>
      </c>
      <c r="C54" t="s">
        <v>84</v>
      </c>
      <c r="D54" t="s">
        <v>30</v>
      </c>
      <c r="E54" s="6" t="s">
        <v>23</v>
      </c>
      <c r="F54" s="6" t="s">
        <v>21</v>
      </c>
      <c r="G54" s="12">
        <v>1872</v>
      </c>
      <c r="H54" s="3">
        <v>3531</v>
      </c>
      <c r="I54" s="3">
        <f t="shared" si="0"/>
        <v>2701.5</v>
      </c>
      <c r="J54" t="s">
        <v>27</v>
      </c>
      <c r="K54" t="s">
        <v>316</v>
      </c>
    </row>
    <row r="55" spans="1:11" x14ac:dyDescent="0.25">
      <c r="A55">
        <f>VLOOKUP(B55,'Data Sheet'!A50:B140,2,FALSE)</f>
        <v>61</v>
      </c>
      <c r="B55" s="1" t="s">
        <v>389</v>
      </c>
      <c r="C55" t="s">
        <v>149</v>
      </c>
      <c r="D55" t="s">
        <v>85</v>
      </c>
      <c r="E55" s="6" t="s">
        <v>23</v>
      </c>
      <c r="F55" s="6" t="s">
        <v>21</v>
      </c>
      <c r="G55" s="12">
        <v>3744</v>
      </c>
      <c r="H55" s="7">
        <v>10376.25</v>
      </c>
      <c r="I55" s="3">
        <f t="shared" si="0"/>
        <v>7060.125</v>
      </c>
      <c r="J55" t="s">
        <v>37</v>
      </c>
      <c r="K55" t="s">
        <v>173</v>
      </c>
    </row>
    <row r="56" spans="1:11" x14ac:dyDescent="0.25">
      <c r="A56">
        <f>VLOOKUP(B56,'Data Sheet'!A51:B141,2,FALSE)</f>
        <v>62</v>
      </c>
      <c r="B56" s="1" t="s">
        <v>396</v>
      </c>
      <c r="C56" t="s">
        <v>149</v>
      </c>
      <c r="D56" t="s">
        <v>30</v>
      </c>
      <c r="E56" s="6" t="s">
        <v>23</v>
      </c>
      <c r="F56" s="6" t="s">
        <v>24</v>
      </c>
      <c r="G56" s="13">
        <v>1474.2</v>
      </c>
      <c r="H56" s="7">
        <v>3254.6</v>
      </c>
      <c r="I56" s="3">
        <f t="shared" si="0"/>
        <v>2364.4</v>
      </c>
      <c r="J56" t="s">
        <v>55</v>
      </c>
      <c r="K56" t="s">
        <v>154</v>
      </c>
    </row>
    <row r="57" spans="1:11" x14ac:dyDescent="0.25">
      <c r="A57">
        <f>VLOOKUP(B57,'Data Sheet'!A52:B142,2,FALSE)</f>
        <v>63</v>
      </c>
      <c r="B57" s="1" t="s">
        <v>402</v>
      </c>
      <c r="C57" t="s">
        <v>149</v>
      </c>
      <c r="D57" t="s">
        <v>30</v>
      </c>
      <c r="E57" s="6" t="s">
        <v>23</v>
      </c>
      <c r="F57" s="6" t="s">
        <v>24</v>
      </c>
      <c r="G57" s="12">
        <v>600</v>
      </c>
      <c r="H57" s="3">
        <v>966</v>
      </c>
      <c r="I57" s="3">
        <f t="shared" si="0"/>
        <v>783</v>
      </c>
      <c r="J57" t="s">
        <v>46</v>
      </c>
      <c r="K57" t="s">
        <v>38</v>
      </c>
    </row>
    <row r="58" spans="1:11" x14ac:dyDescent="0.25">
      <c r="A58">
        <f>VLOOKUP(B58,'Data Sheet'!A53:B143,2,FALSE)</f>
        <v>64</v>
      </c>
      <c r="B58" s="1" t="s">
        <v>409</v>
      </c>
      <c r="C58" t="s">
        <v>410</v>
      </c>
      <c r="D58" t="s">
        <v>30</v>
      </c>
      <c r="E58" s="6" t="s">
        <v>23</v>
      </c>
      <c r="F58" s="6" t="s">
        <v>21</v>
      </c>
      <c r="G58" s="12">
        <v>6600</v>
      </c>
      <c r="H58" s="3">
        <v>7908</v>
      </c>
      <c r="I58" s="3">
        <f t="shared" si="0"/>
        <v>7254</v>
      </c>
      <c r="J58" t="s">
        <v>144</v>
      </c>
      <c r="K58" t="s">
        <v>246</v>
      </c>
    </row>
    <row r="59" spans="1:11" x14ac:dyDescent="0.25">
      <c r="A59">
        <f>VLOOKUP(B59,'Data Sheet'!A53:B144,2,FALSE)</f>
        <v>65</v>
      </c>
      <c r="B59" s="1" t="s">
        <v>415</v>
      </c>
      <c r="C59" t="s">
        <v>410</v>
      </c>
      <c r="D59" t="s">
        <v>30</v>
      </c>
      <c r="E59" s="6" t="s">
        <v>23</v>
      </c>
      <c r="F59" s="6" t="s">
        <v>21</v>
      </c>
      <c r="G59" s="12">
        <v>7600</v>
      </c>
      <c r="H59" s="3">
        <v>10000</v>
      </c>
      <c r="I59" s="3">
        <f t="shared" si="0"/>
        <v>8800</v>
      </c>
      <c r="J59" t="s">
        <v>144</v>
      </c>
      <c r="K59" t="s">
        <v>132</v>
      </c>
    </row>
    <row r="60" spans="1:11" x14ac:dyDescent="0.25">
      <c r="A60">
        <f>VLOOKUP(B60,'Data Sheet'!A54:B145,2,FALSE)</f>
        <v>66</v>
      </c>
      <c r="B60" s="1" t="s">
        <v>422</v>
      </c>
      <c r="C60" t="s">
        <v>410</v>
      </c>
      <c r="D60" t="s">
        <v>85</v>
      </c>
      <c r="E60" s="6" t="s">
        <v>23</v>
      </c>
      <c r="F60" s="6" t="s">
        <v>21</v>
      </c>
      <c r="G60" s="12">
        <v>7324</v>
      </c>
      <c r="H60" s="3">
        <v>7582</v>
      </c>
      <c r="I60" s="3">
        <f t="shared" si="0"/>
        <v>7453</v>
      </c>
      <c r="J60" t="s">
        <v>144</v>
      </c>
      <c r="K60" t="s">
        <v>376</v>
      </c>
    </row>
    <row r="61" spans="1:11" x14ac:dyDescent="0.25">
      <c r="A61">
        <f>VLOOKUP(B61,'Data Sheet'!A55:B146,2,FALSE)</f>
        <v>67</v>
      </c>
      <c r="B61" s="1" t="s">
        <v>428</v>
      </c>
      <c r="C61" t="s">
        <v>410</v>
      </c>
      <c r="D61" t="s">
        <v>30</v>
      </c>
      <c r="E61" s="6" t="s">
        <v>23</v>
      </c>
      <c r="F61" s="6" t="s">
        <v>21</v>
      </c>
      <c r="G61" s="12">
        <v>9000</v>
      </c>
      <c r="H61" s="3">
        <v>18750</v>
      </c>
      <c r="I61" s="3">
        <f t="shared" si="0"/>
        <v>13875</v>
      </c>
      <c r="J61" t="s">
        <v>144</v>
      </c>
      <c r="K61" t="s">
        <v>305</v>
      </c>
    </row>
    <row r="62" spans="1:11" x14ac:dyDescent="0.25">
      <c r="A62">
        <f>VLOOKUP(B62,'Data Sheet'!A56:B147,2,FALSE)</f>
        <v>68</v>
      </c>
      <c r="B62" s="1" t="s">
        <v>434</v>
      </c>
      <c r="C62" t="s">
        <v>410</v>
      </c>
      <c r="D62" t="s">
        <v>30</v>
      </c>
      <c r="E62" s="6" t="s">
        <v>23</v>
      </c>
      <c r="F62" s="6" t="s">
        <v>21</v>
      </c>
      <c r="G62" s="13">
        <v>6049.5</v>
      </c>
      <c r="H62" s="7">
        <v>7770.7</v>
      </c>
      <c r="I62" s="3">
        <f t="shared" si="0"/>
        <v>6910.1</v>
      </c>
      <c r="J62" t="s">
        <v>144</v>
      </c>
      <c r="K62" t="s">
        <v>305</v>
      </c>
    </row>
    <row r="63" spans="1:11" x14ac:dyDescent="0.25">
      <c r="A63">
        <f>VLOOKUP(B63,'Data Sheet'!A57:B148,2,FALSE)</f>
        <v>69</v>
      </c>
      <c r="B63" s="1" t="s">
        <v>440</v>
      </c>
      <c r="C63" t="s">
        <v>410</v>
      </c>
      <c r="D63" t="s">
        <v>30</v>
      </c>
      <c r="E63" s="6" t="s">
        <v>23</v>
      </c>
      <c r="F63" s="6" t="s">
        <v>21</v>
      </c>
      <c r="G63" s="12">
        <v>8350</v>
      </c>
      <c r="H63" s="3">
        <v>13065</v>
      </c>
      <c r="I63" s="3">
        <f t="shared" si="0"/>
        <v>10707.5</v>
      </c>
      <c r="J63" t="s">
        <v>144</v>
      </c>
      <c r="K63" t="s">
        <v>145</v>
      </c>
    </row>
    <row r="64" spans="1:11" x14ac:dyDescent="0.25">
      <c r="A64">
        <f>VLOOKUP(B64,'Data Sheet'!A58:B149,2,FALSE)</f>
        <v>70</v>
      </c>
      <c r="B64" s="1" t="s">
        <v>446</v>
      </c>
      <c r="C64" t="s">
        <v>410</v>
      </c>
      <c r="D64" t="s">
        <v>30</v>
      </c>
      <c r="E64" s="6" t="s">
        <v>23</v>
      </c>
      <c r="F64" s="6" t="s">
        <v>21</v>
      </c>
      <c r="G64" s="12">
        <v>3762</v>
      </c>
      <c r="H64" s="3">
        <v>5646</v>
      </c>
      <c r="I64" s="3">
        <f t="shared" si="0"/>
        <v>4704</v>
      </c>
      <c r="J64" t="s">
        <v>144</v>
      </c>
      <c r="K64" t="s">
        <v>145</v>
      </c>
    </row>
    <row r="65" spans="1:11" x14ac:dyDescent="0.25">
      <c r="A65">
        <f>VLOOKUP(B65,'Data Sheet'!A59:B150,2,FALSE)</f>
        <v>71</v>
      </c>
      <c r="B65" s="1" t="s">
        <v>451</v>
      </c>
      <c r="C65" t="s">
        <v>410</v>
      </c>
      <c r="D65" t="s">
        <v>30</v>
      </c>
      <c r="E65" s="6" t="s">
        <v>23</v>
      </c>
      <c r="F65" s="10" t="s">
        <v>21</v>
      </c>
      <c r="G65" s="14">
        <v>9000</v>
      </c>
      <c r="H65" s="3">
        <v>22500</v>
      </c>
      <c r="I65" s="3">
        <f t="shared" si="0"/>
        <v>15750</v>
      </c>
      <c r="J65" t="s">
        <v>144</v>
      </c>
      <c r="K65" t="s">
        <v>145</v>
      </c>
    </row>
    <row r="66" spans="1:11" x14ac:dyDescent="0.25">
      <c r="A66">
        <f>VLOOKUP(B66,'Data Sheet'!A60:B151,2,FALSE)</f>
        <v>72</v>
      </c>
      <c r="B66" s="1" t="s">
        <v>458</v>
      </c>
      <c r="C66" t="s">
        <v>410</v>
      </c>
      <c r="D66" t="s">
        <v>30</v>
      </c>
      <c r="E66" s="6" t="s">
        <v>23</v>
      </c>
      <c r="F66" s="6" t="s">
        <v>24</v>
      </c>
      <c r="G66" s="6" t="s">
        <v>556</v>
      </c>
      <c r="H66" s="7">
        <v>17058.78</v>
      </c>
      <c r="I66" s="3">
        <f t="shared" si="0"/>
        <v>17058.78</v>
      </c>
      <c r="J66" t="s">
        <v>144</v>
      </c>
      <c r="K66" t="s">
        <v>145</v>
      </c>
    </row>
    <row r="67" spans="1:11" x14ac:dyDescent="0.25">
      <c r="A67">
        <f>VLOOKUP(B67,'Data Sheet'!A61:B152,2,FALSE)</f>
        <v>73</v>
      </c>
      <c r="B67" s="1" t="s">
        <v>464</v>
      </c>
      <c r="C67" t="s">
        <v>410</v>
      </c>
      <c r="D67" t="s">
        <v>30</v>
      </c>
      <c r="E67" s="6" t="s">
        <v>23</v>
      </c>
      <c r="F67" s="6" t="s">
        <v>24</v>
      </c>
      <c r="G67" s="12">
        <v>12362</v>
      </c>
      <c r="H67" s="3">
        <v>12362</v>
      </c>
      <c r="I67" s="3">
        <f t="shared" si="0"/>
        <v>12362</v>
      </c>
      <c r="J67" t="s">
        <v>144</v>
      </c>
      <c r="K67" t="s">
        <v>145</v>
      </c>
    </row>
    <row r="68" spans="1:11" x14ac:dyDescent="0.25">
      <c r="A68">
        <f>VLOOKUP(B68,'Data Sheet'!A61:B153,2,FALSE)</f>
        <v>76</v>
      </c>
      <c r="B68" s="1" t="s">
        <v>484</v>
      </c>
      <c r="C68" t="s">
        <v>19</v>
      </c>
      <c r="D68" t="s">
        <v>30</v>
      </c>
      <c r="E68" s="6" t="s">
        <v>23</v>
      </c>
      <c r="F68" s="6" t="s">
        <v>21</v>
      </c>
      <c r="G68" s="12">
        <v>1308</v>
      </c>
      <c r="H68" s="3">
        <v>3270</v>
      </c>
      <c r="I68" s="3">
        <f t="shared" ref="I68:I75" si="1">AVERAGE(G68:H68)</f>
        <v>2289</v>
      </c>
      <c r="J68" t="s">
        <v>27</v>
      </c>
      <c r="K68" t="s">
        <v>187</v>
      </c>
    </row>
    <row r="69" spans="1:11" x14ac:dyDescent="0.25">
      <c r="A69">
        <f>VLOOKUP(B69,'Data Sheet'!A62:B154,2,FALSE)</f>
        <v>78</v>
      </c>
      <c r="B69" s="1" t="s">
        <v>496</v>
      </c>
      <c r="C69" t="s">
        <v>19</v>
      </c>
      <c r="D69" t="s">
        <v>30</v>
      </c>
      <c r="E69" s="6" t="s">
        <v>23</v>
      </c>
      <c r="F69" s="6" t="s">
        <v>21</v>
      </c>
      <c r="G69" s="12">
        <v>2880</v>
      </c>
      <c r="H69" s="3">
        <v>5760</v>
      </c>
      <c r="I69" s="3">
        <f t="shared" si="1"/>
        <v>4320</v>
      </c>
      <c r="J69" t="s">
        <v>59</v>
      </c>
      <c r="K69" t="s">
        <v>160</v>
      </c>
    </row>
    <row r="70" spans="1:11" x14ac:dyDescent="0.25">
      <c r="A70">
        <f>VLOOKUP(B70,'Data Sheet'!A63:B155,2,FALSE)</f>
        <v>79</v>
      </c>
      <c r="B70" s="1" t="s">
        <v>503</v>
      </c>
      <c r="C70" t="s">
        <v>19</v>
      </c>
      <c r="D70" t="s">
        <v>30</v>
      </c>
      <c r="E70" s="6" t="s">
        <v>23</v>
      </c>
      <c r="F70" s="6" t="s">
        <v>21</v>
      </c>
      <c r="G70" s="13">
        <v>537.78</v>
      </c>
      <c r="H70" s="7">
        <v>1618.8</v>
      </c>
      <c r="I70" s="3">
        <f t="shared" si="1"/>
        <v>1078.29</v>
      </c>
      <c r="J70" t="s">
        <v>82</v>
      </c>
      <c r="K70" t="s">
        <v>132</v>
      </c>
    </row>
    <row r="71" spans="1:11" x14ac:dyDescent="0.25">
      <c r="A71">
        <f>VLOOKUP(B71,'Data Sheet'!A64:B156,2,FALSE)</f>
        <v>80</v>
      </c>
      <c r="B71" s="1" t="s">
        <v>508</v>
      </c>
      <c r="C71" t="s">
        <v>19</v>
      </c>
      <c r="D71" t="s">
        <v>30</v>
      </c>
      <c r="E71" s="6" t="s">
        <v>23</v>
      </c>
      <c r="F71" s="6" t="s">
        <v>21</v>
      </c>
      <c r="G71" s="12">
        <v>116</v>
      </c>
      <c r="H71" s="3">
        <v>2160</v>
      </c>
      <c r="I71" s="3">
        <f t="shared" si="1"/>
        <v>1138</v>
      </c>
      <c r="J71" t="s">
        <v>27</v>
      </c>
      <c r="K71" t="s">
        <v>97</v>
      </c>
    </row>
    <row r="72" spans="1:11" x14ac:dyDescent="0.25">
      <c r="A72">
        <f>VLOOKUP(B72,'Data Sheet'!A65:B157,2,FALSE)</f>
        <v>81</v>
      </c>
      <c r="B72" s="1" t="s">
        <v>513</v>
      </c>
      <c r="C72" t="s">
        <v>19</v>
      </c>
      <c r="D72" t="s">
        <v>30</v>
      </c>
      <c r="E72" s="6" t="s">
        <v>23</v>
      </c>
      <c r="F72" s="6" t="s">
        <v>24</v>
      </c>
      <c r="G72" s="12">
        <v>2400</v>
      </c>
      <c r="H72" s="3">
        <v>4800</v>
      </c>
      <c r="I72" s="3">
        <f t="shared" si="1"/>
        <v>3600</v>
      </c>
      <c r="J72" t="s">
        <v>65</v>
      </c>
      <c r="K72" t="s">
        <v>47</v>
      </c>
    </row>
    <row r="73" spans="1:11" x14ac:dyDescent="0.25">
      <c r="A73">
        <f>VLOOKUP(B73,'Data Sheet'!A65:B158,2,FALSE)</f>
        <v>83</v>
      </c>
      <c r="B73" s="1" t="s">
        <v>520</v>
      </c>
      <c r="C73" t="s">
        <v>19</v>
      </c>
      <c r="D73" t="s">
        <v>30</v>
      </c>
      <c r="E73" s="6" t="s">
        <v>23</v>
      </c>
      <c r="F73" s="6" t="s">
        <v>21</v>
      </c>
      <c r="G73" s="12">
        <v>1800</v>
      </c>
      <c r="H73" s="3">
        <v>5280</v>
      </c>
      <c r="I73" s="3">
        <f t="shared" si="1"/>
        <v>3540</v>
      </c>
      <c r="J73" t="s">
        <v>65</v>
      </c>
      <c r="K73" t="s">
        <v>28</v>
      </c>
    </row>
    <row r="74" spans="1:11" x14ac:dyDescent="0.25">
      <c r="A74">
        <f>VLOOKUP(B74,'Data Sheet'!A66:B159,2,FALSE)</f>
        <v>84</v>
      </c>
      <c r="B74" s="1" t="s">
        <v>527</v>
      </c>
      <c r="C74" t="s">
        <v>19</v>
      </c>
      <c r="D74" t="s">
        <v>30</v>
      </c>
      <c r="E74" s="6" t="s">
        <v>23</v>
      </c>
      <c r="F74" s="6" t="s">
        <v>21</v>
      </c>
      <c r="G74" s="12">
        <v>565</v>
      </c>
      <c r="H74" s="3">
        <v>1130</v>
      </c>
      <c r="I74" s="3">
        <f t="shared" si="1"/>
        <v>847.5</v>
      </c>
      <c r="J74" t="s">
        <v>59</v>
      </c>
      <c r="K74" t="s">
        <v>160</v>
      </c>
    </row>
    <row r="75" spans="1:11" x14ac:dyDescent="0.25">
      <c r="A75">
        <f>VLOOKUP(B75,'Data Sheet'!A67:B160,2,FALSE)</f>
        <v>87</v>
      </c>
      <c r="B75" s="1" t="s">
        <v>541</v>
      </c>
      <c r="C75" t="s">
        <v>19</v>
      </c>
      <c r="D75" t="s">
        <v>30</v>
      </c>
      <c r="E75" s="6" t="s">
        <v>23</v>
      </c>
      <c r="F75" s="6" t="s">
        <v>21</v>
      </c>
      <c r="G75" s="12">
        <v>1500</v>
      </c>
      <c r="H75" s="3">
        <v>4090</v>
      </c>
      <c r="I75" s="3">
        <f t="shared" si="1"/>
        <v>2795</v>
      </c>
      <c r="J75" t="s">
        <v>82</v>
      </c>
      <c r="K75" t="s">
        <v>316</v>
      </c>
    </row>
    <row r="76" spans="1:11" x14ac:dyDescent="0.25">
      <c r="G76" s="17">
        <f>AVERAGE(G3:G75)</f>
        <v>2661.0194444444442</v>
      </c>
      <c r="H76" s="17">
        <f t="shared" ref="H76:I76" si="2">AVERAGE(H3:H75)</f>
        <v>4972.7435616438352</v>
      </c>
      <c r="I76" s="17">
        <f t="shared" si="2"/>
        <v>3915.496301369863</v>
      </c>
    </row>
  </sheetData>
  <mergeCells count="1">
    <mergeCell ref="G1:I1"/>
  </mergeCells>
  <hyperlinks>
    <hyperlink ref="B3" r:id="rId1" xr:uid="{62A56BF7-233A-4B64-92FF-D24CC7096C85}"/>
    <hyperlink ref="B4" r:id="rId2" xr:uid="{708F5A60-FAA6-423C-A99D-28EBCE998513}"/>
    <hyperlink ref="B5" r:id="rId3" xr:uid="{18DB2800-D98A-4218-AAE3-864C7FD0D24E}"/>
    <hyperlink ref="B6" r:id="rId4" xr:uid="{56447850-5DC5-484F-B860-BDDF15E40938}"/>
    <hyperlink ref="B7" r:id="rId5" xr:uid="{014BE9E1-A4E2-491D-A13D-872D7D38BAE0}"/>
    <hyperlink ref="B8" r:id="rId6" xr:uid="{F7551318-81C7-4598-BBDF-82B7C9086DAD}"/>
    <hyperlink ref="B9" r:id="rId7" xr:uid="{59C816C2-966D-47FA-B9C4-1C577036EC7D}"/>
    <hyperlink ref="B10" r:id="rId8" xr:uid="{8128153C-D99F-44FF-AB06-CD0A4FDA36BC}"/>
    <hyperlink ref="B11" r:id="rId9" xr:uid="{F1C10971-3B4C-4AC0-B439-0A74460CDD91}"/>
    <hyperlink ref="B12" r:id="rId10" xr:uid="{62FA6C53-1D71-40B6-9453-C56ACF1EDBE2}"/>
    <hyperlink ref="B13" r:id="rId11" xr:uid="{439CEED5-CD68-4B48-8F8D-BFDAAEA73D20}"/>
    <hyperlink ref="B14" r:id="rId12" xr:uid="{88429D1B-B425-40FF-B512-D5416C21D7B0}"/>
    <hyperlink ref="B15" r:id="rId13" xr:uid="{97D1BE10-C15E-4F90-A93E-BF5633DF5659}"/>
    <hyperlink ref="B16" r:id="rId14" xr:uid="{6408DCF1-1BC2-4A07-BB69-FE169AEF7583}"/>
    <hyperlink ref="B17" r:id="rId15" xr:uid="{C85FDA1D-C5AE-431B-A1A7-6386DFA3C039}"/>
    <hyperlink ref="B18" r:id="rId16" xr:uid="{5A2474D6-78C3-4A13-9A33-35E85296980F}"/>
    <hyperlink ref="B19" r:id="rId17" xr:uid="{85FE32C9-BCF6-44AF-8F8A-393E137AE65E}"/>
    <hyperlink ref="B20" r:id="rId18" xr:uid="{EE325F41-32A0-484A-9230-3ED68FC549E2}"/>
    <hyperlink ref="B21" r:id="rId19" xr:uid="{5D8B88DD-0265-4303-92AD-950D1CE06091}"/>
    <hyperlink ref="B22" r:id="rId20" xr:uid="{9DC2AF86-5635-43B3-8DB6-63EC8183B988}"/>
    <hyperlink ref="B23" r:id="rId21" xr:uid="{0C5096D7-6C2A-4F2E-8400-1589E6BB21C7}"/>
    <hyperlink ref="B24" r:id="rId22" xr:uid="{028EAD57-AC01-44B6-BB12-DCBEEBF17617}"/>
    <hyperlink ref="B25" r:id="rId23" location=":~:text=The%20contact%20number%20is%3A%2001282,thank%20you%20for%20your%20patience." xr:uid="{549EBC5D-E1EE-484D-A867-48FA36D4B7B4}"/>
    <hyperlink ref="B26" r:id="rId24" xr:uid="{6FEB9773-490C-4DE7-99AD-3C9B99E58762}"/>
    <hyperlink ref="B27" r:id="rId25" xr:uid="{8D0567A9-688D-477A-A77B-58D911FA7820}"/>
    <hyperlink ref="B28" r:id="rId26" xr:uid="{794A3029-7445-41E9-8D58-D2371091F7BD}"/>
    <hyperlink ref="B29" r:id="rId27" xr:uid="{8704124B-9C70-452F-A437-6551D7FD9DD1}"/>
    <hyperlink ref="B30" r:id="rId28" xr:uid="{0DD94379-7577-4B5E-A9C4-240953039566}"/>
    <hyperlink ref="B31" r:id="rId29" xr:uid="{592EBEDB-E726-4075-A0D2-DC1CE59CB404}"/>
    <hyperlink ref="B32" r:id="rId30" xr:uid="{AFA12F84-CB1A-4E38-B9D3-2EC66B2CEC3F}"/>
    <hyperlink ref="B33" r:id="rId31" xr:uid="{5212D4AA-753D-4B63-A605-D0729F421661}"/>
    <hyperlink ref="B34" r:id="rId32" xr:uid="{BC43850A-94D2-485E-997C-9A0A15E95DF2}"/>
    <hyperlink ref="B35" r:id="rId33" xr:uid="{1E32991B-0E69-468E-83C4-90B6F41F098B}"/>
    <hyperlink ref="B36" r:id="rId34" xr:uid="{32665AA7-533B-460B-B503-15F6CC578BAF}"/>
    <hyperlink ref="B37" r:id="rId35" xr:uid="{57B3FB81-122F-4F3F-AC69-A21A1134545C}"/>
    <hyperlink ref="B38" r:id="rId36" xr:uid="{5C6CA6F6-A867-4877-88D3-637594C82DBE}"/>
    <hyperlink ref="B39" r:id="rId37" xr:uid="{5E8AA541-F3B4-4419-8E02-E0B68E955FED}"/>
    <hyperlink ref="B40" r:id="rId38" xr:uid="{3062BE5B-A34E-49B3-B7FC-C6965E89F09A}"/>
    <hyperlink ref="B41" r:id="rId39" xr:uid="{8CE7CE48-C8F3-4FE1-B10C-C9696B0D5066}"/>
    <hyperlink ref="B42" r:id="rId40" xr:uid="{ECA04B2C-BCAA-4025-A779-7FCCAA2AC6B9}"/>
    <hyperlink ref="B43" r:id="rId41" xr:uid="{2C52394B-E794-493F-8ED8-84C5639C517A}"/>
    <hyperlink ref="B44" r:id="rId42" location="Stub-258088" xr:uid="{C11CC559-838C-4733-8765-21214E757CDE}"/>
    <hyperlink ref="B45" r:id="rId43" location=":~:text=If%20you%20would%20like%20to,request%20as%20comprehensively%20as%20we" xr:uid="{9F065C58-A899-4C32-9536-8A5F3A90BD77}"/>
    <hyperlink ref="B46" r:id="rId44" xr:uid="{F5E37297-42CB-45C9-B65E-F4203E4C7760}"/>
    <hyperlink ref="B47" r:id="rId45" xr:uid="{7D6A5986-AAA9-40C1-BFB8-0116F7959944}"/>
    <hyperlink ref="B48" r:id="rId46" xr:uid="{4C8928A8-28CF-4209-A0B7-510CE7B836C1}"/>
    <hyperlink ref="B49" r:id="rId47" location="1590150814339-97892eab-c2b5" xr:uid="{B2F26181-64DF-4817-BEE8-45BDF9D72A5B}"/>
    <hyperlink ref="B50" r:id="rId48" xr:uid="{66D5FE83-DEE6-4FC0-AED6-1FD7417B3293}"/>
    <hyperlink ref="B51" r:id="rId49" xr:uid="{104AC243-1F61-4ECD-98FB-FB65A163B236}"/>
    <hyperlink ref="B52" r:id="rId50" xr:uid="{E0ACFA33-5C97-4929-B606-F7F7ECA688E9}"/>
    <hyperlink ref="B53" r:id="rId51" xr:uid="{391EE124-187F-402F-BE4F-58A03CA160EB}"/>
    <hyperlink ref="B54" r:id="rId52" xr:uid="{830295B3-48C2-4B6E-AA20-4BF3B2F5DD51}"/>
    <hyperlink ref="B55" r:id="rId53" xr:uid="{811D37AB-2443-4836-956E-8F188DB8E9C0}"/>
    <hyperlink ref="B56" r:id="rId54" xr:uid="{499A8DDB-C704-46D7-8EF9-44FE33B7B399}"/>
    <hyperlink ref="B58" r:id="rId55" xr:uid="{3DCEB9D8-2852-48AB-B25B-400CADCEEF3E}"/>
    <hyperlink ref="B59" r:id="rId56" xr:uid="{A55502AA-7F0F-4D4E-8432-091EC5825BE7}"/>
    <hyperlink ref="B60" r:id="rId57" xr:uid="{D81E44CD-1746-4CFA-B6E4-3D8D274BEEB8}"/>
    <hyperlink ref="B61" r:id="rId58" xr:uid="{620670FA-96E8-4109-AEA7-5024FE115234}"/>
    <hyperlink ref="B62" r:id="rId59" xr:uid="{5D9A917C-7742-46B4-9144-D25C69A3A98E}"/>
    <hyperlink ref="B63" r:id="rId60" xr:uid="{2D76D109-6A6F-455D-AF42-26822FDDBE9C}"/>
    <hyperlink ref="B64" r:id="rId61" xr:uid="{354C1B44-6624-4F87-8524-257D7F09BC37}"/>
    <hyperlink ref="B65" r:id="rId62" xr:uid="{6677C75F-BE1E-4784-9023-8B138C09AE21}"/>
    <hyperlink ref="B66" r:id="rId63" xr:uid="{588178DB-3D97-4B64-BDA8-B59D13F7B471}"/>
    <hyperlink ref="B67" r:id="rId64" xr:uid="{6647A7F6-5C79-444C-A74F-F663E884BD99}"/>
    <hyperlink ref="B57" r:id="rId65" xr:uid="{F24A0423-39D7-49FA-BFD1-38CE5ECF2859}"/>
    <hyperlink ref="B68" r:id="rId66" xr:uid="{72048C6C-3B78-4154-B166-1E23D2AB7E87}"/>
    <hyperlink ref="B69" r:id="rId67" xr:uid="{865E6749-86BC-4C9F-BE1E-A1DD35DB92F7}"/>
    <hyperlink ref="B70" r:id="rId68" xr:uid="{114BFB1A-82F3-4231-BABF-61E6395BAEF1}"/>
    <hyperlink ref="B71" r:id="rId69" xr:uid="{4115179B-B6C8-4022-AFCD-03F6A69D51FD}"/>
    <hyperlink ref="B72" r:id="rId70" xr:uid="{41260924-30C3-4A0B-8257-022B4CF68BBF}"/>
    <hyperlink ref="B73" r:id="rId71" xr:uid="{6EC06492-8351-4214-B50C-08A555F9B346}"/>
    <hyperlink ref="B74" r:id="rId72" xr:uid="{93CCC1EC-51AB-4C31-8E8F-74840CA2E3BE}"/>
    <hyperlink ref="B75" r:id="rId73" xr:uid="{8F3F4D6E-5EDE-4B1A-96FD-6F08BCF7187A}"/>
  </hyperlinks>
  <pageMargins left="0.7" right="0.7" top="0.75" bottom="0.75" header="0.3" footer="0.3"/>
  <legacyDrawing r:id="rId7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4AA8B8B-BEDC-4FED-8D72-6900627D3D9D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628B9447-CDF8-4DB1-9646-E2858CF4262B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C028CC3B-1EDD-420A-A866-9A77B40FAAF8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AE7C7289-0B6D-40DE-9BA1-33DF32C3FE94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10C204CB-0920-4CF7-B45F-D67923F08539}">
          <x14:formula1>
            <xm:f>'Data Validation'!$B$2:$B$10</xm:f>
          </x14:formula1>
          <xm:sqref>J1:J1048576</xm:sqref>
        </x14:dataValidation>
        <x14:dataValidation type="list" allowBlank="1" showInputMessage="1" showErrorMessage="1" xr:uid="{B771B181-DC17-4D8E-B93D-A24C75CDAF74}">
          <x14:formula1>
            <xm:f>'Data Validation'!$E$2:$E$22</xm:f>
          </x14:formula1>
          <xm:sqref>K1:K1048576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CD4B-7B57-4186-B321-688DA47B6B7E}">
  <dimension ref="A1:M75"/>
  <sheetViews>
    <sheetView topLeftCell="A18" workbookViewId="0">
      <selection activeCell="H75" sqref="H75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7" width="48" customWidth="1"/>
    <col min="8" max="9" width="33.28515625" customWidth="1"/>
    <col min="10" max="10" width="6.42578125" bestFit="1" customWidth="1"/>
    <col min="11" max="11" width="21.140625" bestFit="1" customWidth="1"/>
  </cols>
  <sheetData>
    <row r="1" spans="1:11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11</v>
      </c>
      <c r="H1" s="24"/>
      <c r="I1" s="24"/>
      <c r="J1" t="s">
        <v>16</v>
      </c>
      <c r="K1" t="s">
        <v>17</v>
      </c>
    </row>
    <row r="2" spans="1:11" x14ac:dyDescent="0.25">
      <c r="G2" t="s">
        <v>554</v>
      </c>
      <c r="H2" t="s">
        <v>555</v>
      </c>
      <c r="I2" t="s">
        <v>550</v>
      </c>
    </row>
    <row r="3" spans="1:11" x14ac:dyDescent="0.25">
      <c r="A3">
        <f>VLOOKUP(B3,'Data Sheet'!A2:B88,2,FALSE)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12">
        <v>0</v>
      </c>
      <c r="I3" s="3">
        <f>AVERAGE(G3:H3)</f>
        <v>0</v>
      </c>
      <c r="J3" s="18" t="s">
        <v>27</v>
      </c>
      <c r="K3" s="18" t="s">
        <v>28</v>
      </c>
    </row>
    <row r="4" spans="1:11" x14ac:dyDescent="0.25">
      <c r="A4">
        <f>VLOOKUP(B4,'Data Sheet'!A3:B89,2,FALSE)</f>
        <v>2</v>
      </c>
      <c r="B4" s="1" t="s">
        <v>29</v>
      </c>
      <c r="C4" t="s">
        <v>19</v>
      </c>
      <c r="D4" t="s">
        <v>30</v>
      </c>
      <c r="E4" s="6" t="s">
        <v>23</v>
      </c>
      <c r="F4" s="6" t="s">
        <v>24</v>
      </c>
      <c r="G4" s="12">
        <v>1056</v>
      </c>
      <c r="H4" s="3">
        <v>1056</v>
      </c>
      <c r="I4" s="3">
        <f t="shared" ref="I4:I67" si="0">AVERAGE(G4:H4)</f>
        <v>1056</v>
      </c>
      <c r="J4" t="s">
        <v>37</v>
      </c>
      <c r="K4" t="s">
        <v>38</v>
      </c>
    </row>
    <row r="5" spans="1:11" x14ac:dyDescent="0.25">
      <c r="A5">
        <f>VLOOKUP(B5,'Data Sheet'!A4:B90,2,FALSE)</f>
        <v>3</v>
      </c>
      <c r="B5" s="1" t="s">
        <v>39</v>
      </c>
      <c r="C5" t="s">
        <v>19</v>
      </c>
      <c r="D5" t="s">
        <v>30</v>
      </c>
      <c r="E5" s="6" t="s">
        <v>23</v>
      </c>
      <c r="F5" s="6" t="s">
        <v>21</v>
      </c>
      <c r="G5" s="13">
        <v>2067.48</v>
      </c>
      <c r="H5" s="7">
        <v>2067.48</v>
      </c>
      <c r="I5" s="3">
        <f t="shared" si="0"/>
        <v>2067.48</v>
      </c>
      <c r="J5" t="s">
        <v>46</v>
      </c>
      <c r="K5" t="s">
        <v>47</v>
      </c>
    </row>
    <row r="6" spans="1:11" x14ac:dyDescent="0.25">
      <c r="A6">
        <f>VLOOKUP(B6,'Data Sheet'!A5:B91,2,FALSE)</f>
        <v>4</v>
      </c>
      <c r="B6" s="1" t="s">
        <v>48</v>
      </c>
      <c r="C6" t="s">
        <v>19</v>
      </c>
      <c r="D6" t="s">
        <v>30</v>
      </c>
      <c r="E6" s="6" t="s">
        <v>23</v>
      </c>
      <c r="F6" s="6" t="s">
        <v>24</v>
      </c>
      <c r="G6" s="13">
        <v>1392.92</v>
      </c>
      <c r="H6" s="13">
        <v>1392.92</v>
      </c>
      <c r="I6" s="3">
        <f t="shared" si="0"/>
        <v>1392.92</v>
      </c>
      <c r="J6" t="s">
        <v>55</v>
      </c>
      <c r="K6" t="s">
        <v>56</v>
      </c>
    </row>
    <row r="7" spans="1:11" x14ac:dyDescent="0.25">
      <c r="A7">
        <f>VLOOKUP(B7,'Data Sheet'!A6:B92,2,FALSE)</f>
        <v>5</v>
      </c>
      <c r="B7" s="1" t="s">
        <v>57</v>
      </c>
      <c r="C7" t="s">
        <v>19</v>
      </c>
      <c r="D7" t="s">
        <v>20</v>
      </c>
      <c r="E7" s="6" t="s">
        <v>23</v>
      </c>
      <c r="F7" s="6" t="s">
        <v>24</v>
      </c>
      <c r="G7" s="12">
        <v>0</v>
      </c>
      <c r="H7" s="12">
        <v>0</v>
      </c>
      <c r="I7" s="3">
        <f t="shared" si="0"/>
        <v>0</v>
      </c>
      <c r="J7" t="s">
        <v>59</v>
      </c>
      <c r="K7" t="s">
        <v>28</v>
      </c>
    </row>
    <row r="8" spans="1:11" x14ac:dyDescent="0.25">
      <c r="A8">
        <f>VLOOKUP(B8,'Data Sheet'!A7:B93,2,FALSE)</f>
        <v>6</v>
      </c>
      <c r="B8" s="1" t="s">
        <v>60</v>
      </c>
      <c r="C8" t="s">
        <v>19</v>
      </c>
      <c r="D8" t="s">
        <v>30</v>
      </c>
      <c r="E8" s="6" t="s">
        <v>23</v>
      </c>
      <c r="F8" s="6" t="s">
        <v>24</v>
      </c>
      <c r="G8" s="3">
        <v>3750</v>
      </c>
      <c r="H8" s="3">
        <v>3750</v>
      </c>
      <c r="I8" s="3">
        <f t="shared" si="0"/>
        <v>3750</v>
      </c>
      <c r="J8" t="s">
        <v>65</v>
      </c>
      <c r="K8" t="s">
        <v>66</v>
      </c>
    </row>
    <row r="9" spans="1:11" x14ac:dyDescent="0.25">
      <c r="A9">
        <f>VLOOKUP(B9,'Data Sheet'!A8:B94,2,FALSE)</f>
        <v>7</v>
      </c>
      <c r="B9" s="1" t="s">
        <v>67</v>
      </c>
      <c r="C9" t="s">
        <v>19</v>
      </c>
      <c r="D9" t="s">
        <v>30</v>
      </c>
      <c r="E9" s="6" t="s">
        <v>23</v>
      </c>
      <c r="F9" s="6" t="s">
        <v>21</v>
      </c>
      <c r="G9" s="13">
        <v>3119.04</v>
      </c>
      <c r="H9" s="7">
        <v>3860.5</v>
      </c>
      <c r="I9" s="3">
        <f t="shared" si="0"/>
        <v>3489.77</v>
      </c>
      <c r="J9" t="s">
        <v>75</v>
      </c>
      <c r="K9" t="s">
        <v>76</v>
      </c>
    </row>
    <row r="10" spans="1:11" x14ac:dyDescent="0.25">
      <c r="A10">
        <f>VLOOKUP(B10,'Data Sheet'!A9:B95,2,FALSE)</f>
        <v>8</v>
      </c>
      <c r="B10" s="1" t="s">
        <v>77</v>
      </c>
      <c r="C10" t="s">
        <v>19</v>
      </c>
      <c r="D10" t="s">
        <v>30</v>
      </c>
      <c r="E10" s="6" t="s">
        <v>23</v>
      </c>
      <c r="F10" s="6" t="s">
        <v>21</v>
      </c>
      <c r="G10" s="13">
        <v>892.2</v>
      </c>
      <c r="H10" s="7">
        <v>1558.8</v>
      </c>
      <c r="I10" s="3">
        <f t="shared" si="0"/>
        <v>1225.5</v>
      </c>
      <c r="J10" t="s">
        <v>82</v>
      </c>
      <c r="K10" t="s">
        <v>66</v>
      </c>
    </row>
    <row r="11" spans="1:11" x14ac:dyDescent="0.25">
      <c r="A11">
        <f>VLOOKUP(B11,'Data Sheet'!A10:B96,2,FALSE)</f>
        <v>9</v>
      </c>
      <c r="B11" s="1" t="s">
        <v>83</v>
      </c>
      <c r="C11" t="s">
        <v>84</v>
      </c>
      <c r="D11" t="s">
        <v>85</v>
      </c>
      <c r="E11" s="6" t="s">
        <v>23</v>
      </c>
      <c r="F11" s="6" t="s">
        <v>21</v>
      </c>
      <c r="G11" s="12">
        <v>2000</v>
      </c>
      <c r="H11" s="12">
        <v>2000</v>
      </c>
      <c r="I11" s="3">
        <f t="shared" si="0"/>
        <v>2000</v>
      </c>
      <c r="J11" t="s">
        <v>37</v>
      </c>
      <c r="K11" t="s">
        <v>56</v>
      </c>
    </row>
    <row r="12" spans="1:11" x14ac:dyDescent="0.25">
      <c r="A12">
        <f>VLOOKUP(B12,'Data Sheet'!A11:B97,2,FALSE)</f>
        <v>10</v>
      </c>
      <c r="B12" s="1" t="s">
        <v>91</v>
      </c>
      <c r="C12" t="s">
        <v>84</v>
      </c>
      <c r="D12" t="s">
        <v>30</v>
      </c>
      <c r="E12" s="6" t="s">
        <v>23</v>
      </c>
      <c r="F12" s="6" t="s">
        <v>24</v>
      </c>
      <c r="G12" s="12">
        <v>3000</v>
      </c>
      <c r="H12" s="12">
        <v>3000</v>
      </c>
      <c r="I12" s="3">
        <f t="shared" si="0"/>
        <v>3000</v>
      </c>
      <c r="J12" t="s">
        <v>46</v>
      </c>
      <c r="K12" t="s">
        <v>97</v>
      </c>
    </row>
    <row r="13" spans="1:11" x14ac:dyDescent="0.25">
      <c r="A13">
        <f>VLOOKUP(B13,'Data Sheet'!A12:B98,2,FALSE)</f>
        <v>11</v>
      </c>
      <c r="B13" s="1" t="s">
        <v>98</v>
      </c>
      <c r="C13" t="s">
        <v>84</v>
      </c>
      <c r="D13" t="s">
        <v>85</v>
      </c>
      <c r="E13" s="6" t="s">
        <v>23</v>
      </c>
      <c r="F13" s="6" t="s">
        <v>21</v>
      </c>
      <c r="G13" s="12">
        <v>15918</v>
      </c>
      <c r="H13" s="3">
        <v>15918</v>
      </c>
      <c r="I13" s="3">
        <f t="shared" si="0"/>
        <v>15918</v>
      </c>
      <c r="J13" t="s">
        <v>55</v>
      </c>
      <c r="K13" t="s">
        <v>28</v>
      </c>
    </row>
    <row r="14" spans="1:11" x14ac:dyDescent="0.25">
      <c r="A14" t="e">
        <f>VLOOKUP(B14,'Data Sheet'!A13:B99,2,FALSE)</f>
        <v>#N/A</v>
      </c>
      <c r="B14" s="1" t="s">
        <v>551</v>
      </c>
      <c r="C14" t="s">
        <v>84</v>
      </c>
      <c r="D14" t="s">
        <v>30</v>
      </c>
      <c r="E14" s="6" t="s">
        <v>23</v>
      </c>
      <c r="F14" s="6" t="s">
        <v>24</v>
      </c>
      <c r="G14" s="12">
        <v>4588</v>
      </c>
      <c r="H14" s="3">
        <v>6555</v>
      </c>
      <c r="I14" s="3">
        <f t="shared" si="0"/>
        <v>5571.5</v>
      </c>
      <c r="J14" t="s">
        <v>65</v>
      </c>
      <c r="K14" t="s">
        <v>97</v>
      </c>
    </row>
    <row r="15" spans="1:11" x14ac:dyDescent="0.25">
      <c r="A15">
        <f>VLOOKUP(B15,'Data Sheet'!A14:B100,2,FALSE)</f>
        <v>14</v>
      </c>
      <c r="B15" s="1" t="s">
        <v>119</v>
      </c>
      <c r="C15" t="s">
        <v>84</v>
      </c>
      <c r="D15" t="s">
        <v>30</v>
      </c>
      <c r="E15" s="6" t="s">
        <v>23</v>
      </c>
      <c r="F15" s="6" t="s">
        <v>21</v>
      </c>
      <c r="G15" s="13">
        <v>1966.25</v>
      </c>
      <c r="H15" s="7">
        <v>3024.25</v>
      </c>
      <c r="I15" s="3">
        <f t="shared" si="0"/>
        <v>2495.25</v>
      </c>
      <c r="J15" t="s">
        <v>75</v>
      </c>
      <c r="K15" t="s">
        <v>66</v>
      </c>
    </row>
    <row r="16" spans="1:11" x14ac:dyDescent="0.25">
      <c r="A16">
        <f>VLOOKUP(B16,'Data Sheet'!A15:B101,2,FALSE)</f>
        <v>15</v>
      </c>
      <c r="B16" s="1" t="s">
        <v>125</v>
      </c>
      <c r="C16" t="s">
        <v>84</v>
      </c>
      <c r="D16" t="s">
        <v>30</v>
      </c>
      <c r="E16" s="6" t="s">
        <v>23</v>
      </c>
      <c r="F16" s="6" t="s">
        <v>21</v>
      </c>
      <c r="G16" s="13">
        <v>1601.26</v>
      </c>
      <c r="H16" s="3">
        <v>2761</v>
      </c>
      <c r="I16" s="3">
        <f t="shared" si="0"/>
        <v>2181.13</v>
      </c>
      <c r="J16" t="s">
        <v>82</v>
      </c>
      <c r="K16" t="s">
        <v>132</v>
      </c>
    </row>
    <row r="17" spans="1:13" s="4" customFormat="1" x14ac:dyDescent="0.25">
      <c r="A17">
        <f>VLOOKUP(B17,'Data Sheet'!A16:B102,2,FALSE)</f>
        <v>17</v>
      </c>
      <c r="B17" s="5" t="s">
        <v>139</v>
      </c>
      <c r="C17" s="4" t="s">
        <v>140</v>
      </c>
      <c r="D17" s="4" t="s">
        <v>141</v>
      </c>
      <c r="E17" s="6" t="s">
        <v>23</v>
      </c>
      <c r="F17" s="6" t="s">
        <v>24</v>
      </c>
      <c r="G17" s="12">
        <v>3000</v>
      </c>
      <c r="H17" s="16">
        <v>11400</v>
      </c>
      <c r="I17" s="3">
        <f t="shared" si="0"/>
        <v>7200</v>
      </c>
      <c r="J17" s="4" t="s">
        <v>144</v>
      </c>
      <c r="K17" s="4" t="s">
        <v>145</v>
      </c>
      <c r="L17" s="4" t="s">
        <v>146</v>
      </c>
      <c r="M17" s="4" t="s">
        <v>147</v>
      </c>
    </row>
    <row r="18" spans="1:13" x14ac:dyDescent="0.25">
      <c r="A18">
        <f>VLOOKUP(B18,'Data Sheet'!A17:B103,2,FALSE)</f>
        <v>18</v>
      </c>
      <c r="B18" s="1" t="s">
        <v>148</v>
      </c>
      <c r="C18" t="s">
        <v>149</v>
      </c>
      <c r="D18" t="s">
        <v>30</v>
      </c>
      <c r="E18" s="6" t="s">
        <v>23</v>
      </c>
      <c r="F18" s="6" t="s">
        <v>21</v>
      </c>
      <c r="G18" s="3">
        <v>3783</v>
      </c>
      <c r="H18" s="3">
        <v>3783</v>
      </c>
      <c r="I18" s="3">
        <f t="shared" si="0"/>
        <v>3783</v>
      </c>
      <c r="J18" t="s">
        <v>65</v>
      </c>
      <c r="K18" t="s">
        <v>154</v>
      </c>
    </row>
    <row r="19" spans="1:13" x14ac:dyDescent="0.25">
      <c r="A19">
        <f>VLOOKUP(B19,'Data Sheet'!A18:B104,2,FALSE)</f>
        <v>19</v>
      </c>
      <c r="B19" s="1" t="s">
        <v>155</v>
      </c>
      <c r="C19" t="s">
        <v>149</v>
      </c>
      <c r="D19" t="s">
        <v>30</v>
      </c>
      <c r="E19" s="6" t="s">
        <v>23</v>
      </c>
      <c r="F19" s="6" t="s">
        <v>21</v>
      </c>
      <c r="G19" s="3">
        <v>2913</v>
      </c>
      <c r="H19" s="3">
        <v>2913</v>
      </c>
      <c r="I19" s="3">
        <f t="shared" si="0"/>
        <v>2913</v>
      </c>
      <c r="J19" t="s">
        <v>37</v>
      </c>
      <c r="K19" t="s">
        <v>160</v>
      </c>
    </row>
    <row r="20" spans="1:13" x14ac:dyDescent="0.25">
      <c r="A20">
        <f>VLOOKUP(B20,'Data Sheet'!A19:B105,2,FALSE)</f>
        <v>20</v>
      </c>
      <c r="B20" s="1" t="s">
        <v>161</v>
      </c>
      <c r="C20" t="s">
        <v>149</v>
      </c>
      <c r="D20" t="s">
        <v>30</v>
      </c>
      <c r="E20" s="6" t="s">
        <v>23</v>
      </c>
      <c r="F20" s="6" t="s">
        <v>24</v>
      </c>
      <c r="G20" s="12">
        <v>1200</v>
      </c>
      <c r="H20" s="3">
        <v>1200</v>
      </c>
      <c r="I20" s="3">
        <f t="shared" si="0"/>
        <v>1200</v>
      </c>
      <c r="J20" t="s">
        <v>55</v>
      </c>
      <c r="K20" t="s">
        <v>47</v>
      </c>
    </row>
    <row r="21" spans="1:13" x14ac:dyDescent="0.25">
      <c r="A21">
        <f>VLOOKUP(B21,'Data Sheet'!A20:B106,2,FALSE)</f>
        <v>21</v>
      </c>
      <c r="B21" s="1" t="s">
        <v>167</v>
      </c>
      <c r="C21" t="s">
        <v>149</v>
      </c>
      <c r="D21" t="s">
        <v>30</v>
      </c>
      <c r="E21" s="6" t="s">
        <v>23</v>
      </c>
      <c r="F21" s="6" t="s">
        <v>24</v>
      </c>
      <c r="G21" s="12">
        <v>1886</v>
      </c>
      <c r="H21" s="3">
        <v>1886</v>
      </c>
      <c r="I21" s="3">
        <f t="shared" si="0"/>
        <v>1886</v>
      </c>
      <c r="J21" t="s">
        <v>46</v>
      </c>
      <c r="K21" t="s">
        <v>173</v>
      </c>
    </row>
    <row r="22" spans="1:13" x14ac:dyDescent="0.25">
      <c r="A22">
        <f>VLOOKUP(B22,'Data Sheet'!A21:B107,2,FALSE)</f>
        <v>22</v>
      </c>
      <c r="B22" s="1" t="s">
        <v>174</v>
      </c>
      <c r="C22" t="s">
        <v>19</v>
      </c>
      <c r="D22" t="s">
        <v>30</v>
      </c>
      <c r="E22" s="6" t="s">
        <v>23</v>
      </c>
      <c r="F22" s="6" t="s">
        <v>21</v>
      </c>
      <c r="G22" s="12">
        <v>800</v>
      </c>
      <c r="H22" s="3">
        <v>3000</v>
      </c>
      <c r="I22" s="3">
        <f t="shared" si="0"/>
        <v>1900</v>
      </c>
      <c r="J22" t="s">
        <v>37</v>
      </c>
      <c r="K22" t="s">
        <v>28</v>
      </c>
      <c r="L22" s="15"/>
    </row>
    <row r="23" spans="1:13" x14ac:dyDescent="0.25">
      <c r="A23">
        <f>VLOOKUP(B23,'Data Sheet'!A22:B108,2,FALSE)</f>
        <v>23</v>
      </c>
      <c r="B23" s="1" t="s">
        <v>179</v>
      </c>
      <c r="C23" t="s">
        <v>19</v>
      </c>
      <c r="D23" t="s">
        <v>30</v>
      </c>
      <c r="E23" s="6" t="s">
        <v>23</v>
      </c>
      <c r="F23" s="6" t="s">
        <v>24</v>
      </c>
      <c r="G23" s="12">
        <v>2060</v>
      </c>
      <c r="H23" s="12">
        <v>2060</v>
      </c>
      <c r="I23" s="3">
        <f t="shared" si="0"/>
        <v>2060</v>
      </c>
      <c r="J23" t="s">
        <v>37</v>
      </c>
      <c r="K23" t="s">
        <v>187</v>
      </c>
      <c r="L23" s="15"/>
    </row>
    <row r="24" spans="1:13" x14ac:dyDescent="0.25">
      <c r="A24">
        <f>VLOOKUP(B24,'Data Sheet'!A23:B109,2,FALSE)</f>
        <v>24</v>
      </c>
      <c r="B24" s="1" t="s">
        <v>188</v>
      </c>
      <c r="C24" t="s">
        <v>19</v>
      </c>
      <c r="D24" t="s">
        <v>30</v>
      </c>
      <c r="E24" s="6" t="s">
        <v>23</v>
      </c>
      <c r="F24" s="6" t="s">
        <v>21</v>
      </c>
      <c r="G24" s="3">
        <v>1050</v>
      </c>
      <c r="H24" s="3">
        <v>1050</v>
      </c>
      <c r="I24" s="3">
        <f t="shared" si="0"/>
        <v>1050</v>
      </c>
      <c r="J24" t="s">
        <v>37</v>
      </c>
      <c r="K24" t="s">
        <v>66</v>
      </c>
      <c r="L24" s="15"/>
    </row>
    <row r="25" spans="1:13" x14ac:dyDescent="0.25">
      <c r="A25">
        <f>VLOOKUP(B25,'Data Sheet'!A23:B110,2,FALSE)</f>
        <v>25</v>
      </c>
      <c r="B25" s="1" t="s">
        <v>193</v>
      </c>
      <c r="C25" t="s">
        <v>19</v>
      </c>
      <c r="D25" t="s">
        <v>30</v>
      </c>
      <c r="E25" s="6" t="s">
        <v>23</v>
      </c>
      <c r="F25" s="6" t="s">
        <v>21</v>
      </c>
      <c r="G25" s="12">
        <v>695</v>
      </c>
      <c r="H25" s="3">
        <v>973</v>
      </c>
      <c r="I25" s="3">
        <f t="shared" si="0"/>
        <v>834</v>
      </c>
      <c r="J25" t="s">
        <v>37</v>
      </c>
      <c r="K25" t="s">
        <v>66</v>
      </c>
      <c r="L25" s="15"/>
    </row>
    <row r="26" spans="1:13" x14ac:dyDescent="0.25">
      <c r="A26">
        <f>VLOOKUP(B26,'Data Sheet'!A24:B111,2,FALSE)</f>
        <v>26</v>
      </c>
      <c r="B26" s="1" t="s">
        <v>199</v>
      </c>
      <c r="C26" t="s">
        <v>19</v>
      </c>
      <c r="D26" t="s">
        <v>30</v>
      </c>
      <c r="E26" s="6" t="s">
        <v>23</v>
      </c>
      <c r="F26" s="6" t="s">
        <v>24</v>
      </c>
      <c r="G26" s="12">
        <v>3000</v>
      </c>
      <c r="H26" s="12">
        <v>3000</v>
      </c>
      <c r="I26" s="3">
        <f t="shared" si="0"/>
        <v>3000</v>
      </c>
      <c r="J26" t="s">
        <v>37</v>
      </c>
      <c r="K26" t="s">
        <v>47</v>
      </c>
      <c r="L26" s="15"/>
    </row>
    <row r="27" spans="1:13" x14ac:dyDescent="0.25">
      <c r="A27">
        <f>VLOOKUP(B27,'Data Sheet'!A25:B112,2,FALSE)</f>
        <v>27</v>
      </c>
      <c r="B27" s="1" t="s">
        <v>202</v>
      </c>
      <c r="C27" t="s">
        <v>19</v>
      </c>
      <c r="D27" t="s">
        <v>30</v>
      </c>
      <c r="E27" s="6" t="s">
        <v>23</v>
      </c>
      <c r="F27" s="6" t="s">
        <v>24</v>
      </c>
      <c r="G27" s="12">
        <v>850</v>
      </c>
      <c r="H27" s="3">
        <v>1316</v>
      </c>
      <c r="I27" s="3">
        <f t="shared" si="0"/>
        <v>1083</v>
      </c>
      <c r="J27" t="s">
        <v>37</v>
      </c>
      <c r="K27" t="s">
        <v>66</v>
      </c>
      <c r="L27" s="15"/>
    </row>
    <row r="28" spans="1:13" x14ac:dyDescent="0.25">
      <c r="A28">
        <f>VLOOKUP(B28,'Data Sheet'!A26:B113,2,FALSE)</f>
        <v>28</v>
      </c>
      <c r="B28" s="1" t="s">
        <v>209</v>
      </c>
      <c r="C28" t="s">
        <v>19</v>
      </c>
      <c r="D28" t="s">
        <v>30</v>
      </c>
      <c r="E28" s="6" t="s">
        <v>23</v>
      </c>
      <c r="F28" s="6" t="s">
        <v>21</v>
      </c>
      <c r="G28" s="12">
        <v>770</v>
      </c>
      <c r="H28" s="3">
        <v>1155</v>
      </c>
      <c r="I28" s="3">
        <f t="shared" si="0"/>
        <v>962.5</v>
      </c>
      <c r="J28" t="s">
        <v>37</v>
      </c>
      <c r="K28" t="s">
        <v>97</v>
      </c>
      <c r="L28" s="15"/>
    </row>
    <row r="29" spans="1:13" x14ac:dyDescent="0.25">
      <c r="A29">
        <f>VLOOKUP(B29,'Data Sheet'!A27:B114,2,FALSE)</f>
        <v>29</v>
      </c>
      <c r="B29" s="1" t="s">
        <v>215</v>
      </c>
      <c r="C29" t="s">
        <v>19</v>
      </c>
      <c r="D29" t="s">
        <v>30</v>
      </c>
      <c r="E29" s="6" t="s">
        <v>23</v>
      </c>
      <c r="F29" s="6" t="s">
        <v>24</v>
      </c>
      <c r="G29" s="12">
        <v>650</v>
      </c>
      <c r="H29" s="3">
        <v>1000</v>
      </c>
      <c r="I29" s="3">
        <f t="shared" si="0"/>
        <v>825</v>
      </c>
      <c r="J29" t="s">
        <v>37</v>
      </c>
      <c r="K29" t="s">
        <v>28</v>
      </c>
      <c r="L29" s="15"/>
    </row>
    <row r="30" spans="1:13" x14ac:dyDescent="0.25">
      <c r="A30">
        <f>VLOOKUP(B30,'Data Sheet'!A28:B115,2,FALSE)</f>
        <v>30</v>
      </c>
      <c r="B30" s="1" t="s">
        <v>220</v>
      </c>
      <c r="C30" t="s">
        <v>19</v>
      </c>
      <c r="D30" t="s">
        <v>30</v>
      </c>
      <c r="E30" s="6" t="s">
        <v>23</v>
      </c>
      <c r="F30" s="6" t="s">
        <v>24</v>
      </c>
      <c r="G30" s="12">
        <v>1000</v>
      </c>
      <c r="H30" s="3">
        <v>1000</v>
      </c>
      <c r="I30" s="3">
        <f t="shared" si="0"/>
        <v>1000</v>
      </c>
      <c r="J30" t="s">
        <v>37</v>
      </c>
      <c r="K30" t="s">
        <v>187</v>
      </c>
      <c r="L30" s="15"/>
    </row>
    <row r="31" spans="1:13" x14ac:dyDescent="0.25">
      <c r="A31">
        <f>VLOOKUP(B31,'Data Sheet'!A29:B116,2,FALSE)</f>
        <v>31</v>
      </c>
      <c r="B31" s="1" t="s">
        <v>227</v>
      </c>
      <c r="C31" t="s">
        <v>19</v>
      </c>
      <c r="D31" t="s">
        <v>30</v>
      </c>
      <c r="E31" s="6" t="s">
        <v>23</v>
      </c>
      <c r="F31" s="6" t="s">
        <v>24</v>
      </c>
      <c r="G31" s="12">
        <v>3000</v>
      </c>
      <c r="H31" s="3">
        <v>3000</v>
      </c>
      <c r="I31" s="3">
        <f t="shared" si="0"/>
        <v>3000</v>
      </c>
      <c r="J31" t="s">
        <v>37</v>
      </c>
      <c r="K31" t="s">
        <v>160</v>
      </c>
      <c r="L31" s="15"/>
    </row>
    <row r="32" spans="1:13" x14ac:dyDescent="0.25">
      <c r="A32">
        <f>VLOOKUP(B32,'Data Sheet'!A30:B117,2,FALSE)</f>
        <v>32</v>
      </c>
      <c r="B32" s="1" t="s">
        <v>230</v>
      </c>
      <c r="C32" t="s">
        <v>19</v>
      </c>
      <c r="D32" t="s">
        <v>30</v>
      </c>
      <c r="E32" s="6" t="s">
        <v>23</v>
      </c>
      <c r="F32" s="6" t="s">
        <v>24</v>
      </c>
      <c r="G32" s="13">
        <v>1036.8</v>
      </c>
      <c r="H32" s="13">
        <v>1555.2</v>
      </c>
      <c r="I32" s="3">
        <f t="shared" si="0"/>
        <v>1296</v>
      </c>
      <c r="J32" t="s">
        <v>37</v>
      </c>
      <c r="K32" t="s">
        <v>160</v>
      </c>
      <c r="L32" s="15"/>
    </row>
    <row r="33" spans="1:13" x14ac:dyDescent="0.25">
      <c r="A33">
        <f>VLOOKUP(B33,'Data Sheet'!A31:B118,2,FALSE)</f>
        <v>33</v>
      </c>
      <c r="B33" s="1" t="s">
        <v>236</v>
      </c>
      <c r="C33" t="s">
        <v>19</v>
      </c>
      <c r="D33" t="s">
        <v>30</v>
      </c>
      <c r="E33" s="6" t="s">
        <v>23</v>
      </c>
      <c r="F33" s="6" t="s">
        <v>21</v>
      </c>
      <c r="G33" s="12">
        <v>1800</v>
      </c>
      <c r="H33" s="12">
        <v>1800</v>
      </c>
      <c r="I33" s="3">
        <f t="shared" si="0"/>
        <v>1800</v>
      </c>
      <c r="J33" t="s">
        <v>37</v>
      </c>
      <c r="K33" t="s">
        <v>160</v>
      </c>
      <c r="L33" s="15"/>
    </row>
    <row r="34" spans="1:13" x14ac:dyDescent="0.25">
      <c r="A34">
        <f>VLOOKUP(B34,'Data Sheet'!A32:B119,2,FALSE)</f>
        <v>34</v>
      </c>
      <c r="B34" s="1" t="s">
        <v>240</v>
      </c>
      <c r="C34" t="s">
        <v>19</v>
      </c>
      <c r="D34" t="s">
        <v>30</v>
      </c>
      <c r="E34" s="6" t="s">
        <v>23</v>
      </c>
      <c r="F34" s="6" t="s">
        <v>21</v>
      </c>
      <c r="G34" s="12">
        <v>3000</v>
      </c>
      <c r="H34" s="3">
        <v>4500</v>
      </c>
      <c r="I34" s="3">
        <f t="shared" si="0"/>
        <v>3750</v>
      </c>
      <c r="J34" t="s">
        <v>82</v>
      </c>
      <c r="K34" t="s">
        <v>246</v>
      </c>
      <c r="L34" s="15"/>
    </row>
    <row r="35" spans="1:13" x14ac:dyDescent="0.25">
      <c r="A35">
        <f>VLOOKUP(B35,'Data Sheet'!A33:B120,2,FALSE)</f>
        <v>36</v>
      </c>
      <c r="B35" s="1" t="s">
        <v>253</v>
      </c>
      <c r="C35" t="s">
        <v>19</v>
      </c>
      <c r="D35" t="s">
        <v>30</v>
      </c>
      <c r="E35" s="10" t="s">
        <v>254</v>
      </c>
      <c r="F35" s="6" t="s">
        <v>21</v>
      </c>
      <c r="G35" s="3">
        <v>550</v>
      </c>
      <c r="H35" s="3">
        <v>550</v>
      </c>
      <c r="I35" s="3">
        <f t="shared" si="0"/>
        <v>550</v>
      </c>
      <c r="J35" t="s">
        <v>82</v>
      </c>
      <c r="K35" t="s">
        <v>259</v>
      </c>
      <c r="L35" s="15"/>
    </row>
    <row r="36" spans="1:13" x14ac:dyDescent="0.25">
      <c r="A36">
        <f>VLOOKUP(B36,'Data Sheet'!A34:B121,2,FALSE)</f>
        <v>37</v>
      </c>
      <c r="B36" s="1" t="s">
        <v>260</v>
      </c>
      <c r="C36" t="s">
        <v>19</v>
      </c>
      <c r="D36" t="s">
        <v>30</v>
      </c>
      <c r="E36" s="6" t="s">
        <v>23</v>
      </c>
      <c r="F36" s="6" t="s">
        <v>21</v>
      </c>
      <c r="G36" s="3">
        <v>2400</v>
      </c>
      <c r="H36" s="3">
        <v>2400</v>
      </c>
      <c r="I36" s="3">
        <f t="shared" si="0"/>
        <v>2400</v>
      </c>
      <c r="J36" t="s">
        <v>82</v>
      </c>
      <c r="K36" t="s">
        <v>259</v>
      </c>
      <c r="L36" s="15"/>
    </row>
    <row r="37" spans="1:13" x14ac:dyDescent="0.25">
      <c r="A37">
        <f>VLOOKUP(B37,'Data Sheet'!A35:B122,2,FALSE)</f>
        <v>38</v>
      </c>
      <c r="B37" s="1" t="s">
        <v>264</v>
      </c>
      <c r="C37" t="s">
        <v>19</v>
      </c>
      <c r="D37" t="s">
        <v>30</v>
      </c>
      <c r="E37" s="10" t="s">
        <v>254</v>
      </c>
      <c r="F37" s="6" t="s">
        <v>21</v>
      </c>
      <c r="G37" s="12">
        <v>900</v>
      </c>
      <c r="H37" s="12">
        <v>900</v>
      </c>
      <c r="I37" s="3">
        <f t="shared" si="0"/>
        <v>900</v>
      </c>
      <c r="J37" t="s">
        <v>82</v>
      </c>
      <c r="K37" t="s">
        <v>259</v>
      </c>
      <c r="L37" s="15"/>
    </row>
    <row r="38" spans="1:13" x14ac:dyDescent="0.25">
      <c r="A38">
        <f>VLOOKUP(B38,'Data Sheet'!A35:B123,2,FALSE)</f>
        <v>39</v>
      </c>
      <c r="B38" s="1" t="s">
        <v>268</v>
      </c>
      <c r="C38" t="s">
        <v>19</v>
      </c>
      <c r="D38" t="s">
        <v>85</v>
      </c>
      <c r="E38" s="6" t="s">
        <v>23</v>
      </c>
      <c r="F38" s="6" t="s">
        <v>21</v>
      </c>
      <c r="G38" s="12">
        <v>842</v>
      </c>
      <c r="H38" s="3">
        <v>2474</v>
      </c>
      <c r="I38" s="3">
        <f t="shared" si="0"/>
        <v>1658</v>
      </c>
      <c r="J38" t="s">
        <v>82</v>
      </c>
      <c r="K38" t="s">
        <v>259</v>
      </c>
      <c r="L38" s="15"/>
    </row>
    <row r="39" spans="1:13" x14ac:dyDescent="0.25">
      <c r="A39">
        <f>VLOOKUP(B39,'Data Sheet'!A36:B124,2,FALSE)</f>
        <v>40</v>
      </c>
      <c r="B39" s="8" t="s">
        <v>273</v>
      </c>
      <c r="C39" t="s">
        <v>19</v>
      </c>
      <c r="D39" t="s">
        <v>30</v>
      </c>
      <c r="E39" s="6" t="s">
        <v>23</v>
      </c>
      <c r="F39" s="6" t="s">
        <v>24</v>
      </c>
      <c r="G39" s="12">
        <v>503</v>
      </c>
      <c r="H39" s="12">
        <v>503</v>
      </c>
      <c r="I39" s="3">
        <f t="shared" si="0"/>
        <v>503</v>
      </c>
      <c r="J39" t="s">
        <v>82</v>
      </c>
      <c r="K39" t="s">
        <v>56</v>
      </c>
      <c r="L39" s="15"/>
    </row>
    <row r="40" spans="1:13" x14ac:dyDescent="0.25">
      <c r="A40">
        <f>VLOOKUP(B40,'Data Sheet'!A37:B125,2,FALSE)</f>
        <v>41</v>
      </c>
      <c r="B40" s="1" t="s">
        <v>276</v>
      </c>
      <c r="C40" t="s">
        <v>19</v>
      </c>
      <c r="D40" t="s">
        <v>30</v>
      </c>
      <c r="E40" s="10" t="s">
        <v>254</v>
      </c>
      <c r="F40" s="6" t="s">
        <v>21</v>
      </c>
      <c r="G40" s="12">
        <v>1100</v>
      </c>
      <c r="H40" s="3">
        <v>3500</v>
      </c>
      <c r="I40" s="3">
        <f t="shared" si="0"/>
        <v>2300</v>
      </c>
      <c r="J40" t="s">
        <v>82</v>
      </c>
      <c r="K40" t="s">
        <v>56</v>
      </c>
      <c r="L40" s="15"/>
    </row>
    <row r="41" spans="1:13" x14ac:dyDescent="0.25">
      <c r="A41">
        <f>VLOOKUP(B41,'Data Sheet'!A38:B126,2,FALSE)</f>
        <v>42</v>
      </c>
      <c r="B41" s="1" t="s">
        <v>283</v>
      </c>
      <c r="C41" t="s">
        <v>19</v>
      </c>
      <c r="D41" t="s">
        <v>30</v>
      </c>
      <c r="E41" s="6" t="s">
        <v>23</v>
      </c>
      <c r="F41" s="6" t="s">
        <v>24</v>
      </c>
      <c r="G41" s="3">
        <v>5304</v>
      </c>
      <c r="H41" s="3">
        <v>5304</v>
      </c>
      <c r="I41" s="3">
        <f t="shared" si="0"/>
        <v>5304</v>
      </c>
      <c r="J41" t="s">
        <v>82</v>
      </c>
      <c r="K41" t="s">
        <v>132</v>
      </c>
      <c r="L41" s="15"/>
    </row>
    <row r="42" spans="1:13" x14ac:dyDescent="0.25">
      <c r="A42">
        <f>VLOOKUP(B42,'Data Sheet'!A39:B127,2,FALSE)</f>
        <v>44</v>
      </c>
      <c r="B42" s="1" t="s">
        <v>292</v>
      </c>
      <c r="C42" t="s">
        <v>19</v>
      </c>
      <c r="D42" t="s">
        <v>30</v>
      </c>
      <c r="E42" s="6" t="s">
        <v>23</v>
      </c>
      <c r="F42" s="6" t="s">
        <v>21</v>
      </c>
      <c r="G42" s="12">
        <v>5000</v>
      </c>
      <c r="H42" s="3">
        <v>7500</v>
      </c>
      <c r="I42" s="3">
        <f t="shared" si="0"/>
        <v>6250</v>
      </c>
      <c r="J42" t="s">
        <v>82</v>
      </c>
      <c r="K42" t="s">
        <v>76</v>
      </c>
      <c r="L42" s="15"/>
    </row>
    <row r="43" spans="1:13" x14ac:dyDescent="0.25">
      <c r="A43">
        <f>VLOOKUP(B43,'Data Sheet'!A40:B128,2,FALSE)</f>
        <v>45</v>
      </c>
      <c r="B43" s="1" t="s">
        <v>297</v>
      </c>
      <c r="C43" t="s">
        <v>19</v>
      </c>
      <c r="D43" t="s">
        <v>30</v>
      </c>
      <c r="E43" s="6" t="s">
        <v>23</v>
      </c>
      <c r="F43" s="6" t="s">
        <v>21</v>
      </c>
      <c r="G43" s="12">
        <v>1225</v>
      </c>
      <c r="H43" s="3">
        <v>2450</v>
      </c>
      <c r="I43" s="3">
        <f t="shared" si="0"/>
        <v>1837.5</v>
      </c>
      <c r="J43" t="s">
        <v>82</v>
      </c>
      <c r="K43" t="s">
        <v>76</v>
      </c>
      <c r="L43" s="15"/>
    </row>
    <row r="44" spans="1:13" ht="45" x14ac:dyDescent="0.25">
      <c r="A44">
        <f>VLOOKUP(B44,'Data Sheet'!A41:B129,2,FALSE)</f>
        <v>46</v>
      </c>
      <c r="B44" s="9" t="s">
        <v>303</v>
      </c>
      <c r="C44" t="s">
        <v>304</v>
      </c>
      <c r="D44" t="s">
        <v>20</v>
      </c>
      <c r="E44" s="6" t="s">
        <v>23</v>
      </c>
      <c r="F44" s="6" t="s">
        <v>24</v>
      </c>
      <c r="G44" s="12">
        <v>0</v>
      </c>
      <c r="H44" s="12">
        <v>0</v>
      </c>
      <c r="I44" s="3">
        <f t="shared" si="0"/>
        <v>0</v>
      </c>
      <c r="J44" t="s">
        <v>144</v>
      </c>
      <c r="K44" t="s">
        <v>305</v>
      </c>
      <c r="L44" t="s">
        <v>145</v>
      </c>
    </row>
    <row r="45" spans="1:13" ht="30" x14ac:dyDescent="0.25">
      <c r="A45">
        <f>VLOOKUP(B45,'Data Sheet'!A42:B130,2,FALSE)</f>
        <v>47</v>
      </c>
      <c r="B45" s="9" t="s">
        <v>306</v>
      </c>
      <c r="C45" t="s">
        <v>304</v>
      </c>
      <c r="D45" t="s">
        <v>30</v>
      </c>
      <c r="E45" s="6" t="s">
        <v>23</v>
      </c>
      <c r="F45" s="6" t="s">
        <v>24</v>
      </c>
      <c r="G45" s="12">
        <v>11400</v>
      </c>
      <c r="H45" s="3">
        <v>19200</v>
      </c>
      <c r="I45" s="3">
        <f t="shared" si="0"/>
        <v>15300</v>
      </c>
      <c r="J45" t="s">
        <v>144</v>
      </c>
      <c r="K45" t="s">
        <v>145</v>
      </c>
    </row>
    <row r="46" spans="1:13" x14ac:dyDescent="0.25">
      <c r="A46">
        <f>VLOOKUP(B46,'Data Sheet'!A43:B131,2,FALSE)</f>
        <v>51</v>
      </c>
      <c r="B46" s="1" t="s">
        <v>329</v>
      </c>
      <c r="C46" t="s">
        <v>314</v>
      </c>
      <c r="D46" t="s">
        <v>30</v>
      </c>
      <c r="E46" s="6" t="s">
        <v>23</v>
      </c>
      <c r="F46" s="6" t="s">
        <v>21</v>
      </c>
      <c r="G46" s="12">
        <v>1000</v>
      </c>
      <c r="H46" s="3">
        <v>2250</v>
      </c>
      <c r="I46" s="3">
        <f t="shared" si="0"/>
        <v>1625</v>
      </c>
      <c r="J46" t="s">
        <v>59</v>
      </c>
      <c r="K46" t="s">
        <v>187</v>
      </c>
      <c r="L46" t="s">
        <v>56</v>
      </c>
      <c r="M46" t="s">
        <v>160</v>
      </c>
    </row>
    <row r="47" spans="1:13" x14ac:dyDescent="0.25">
      <c r="A47">
        <f>VLOOKUP(B47,'Data Sheet'!A44:B132,2,FALSE)</f>
        <v>52</v>
      </c>
      <c r="B47" s="1" t="s">
        <v>333</v>
      </c>
      <c r="C47" t="s">
        <v>84</v>
      </c>
      <c r="D47" t="s">
        <v>30</v>
      </c>
      <c r="E47" s="6" t="s">
        <v>23</v>
      </c>
      <c r="F47" s="6" t="s">
        <v>21</v>
      </c>
      <c r="G47" s="12">
        <v>2872</v>
      </c>
      <c r="H47" s="3">
        <v>4240</v>
      </c>
      <c r="I47" s="3">
        <f t="shared" si="0"/>
        <v>3556</v>
      </c>
      <c r="J47" t="s">
        <v>37</v>
      </c>
      <c r="K47" t="s">
        <v>154</v>
      </c>
    </row>
    <row r="48" spans="1:13" x14ac:dyDescent="0.25">
      <c r="A48">
        <f>VLOOKUP(B48,'Data Sheet'!A45:B133,2,FALSE)</f>
        <v>53</v>
      </c>
      <c r="B48" s="1" t="s">
        <v>339</v>
      </c>
      <c r="C48" t="s">
        <v>84</v>
      </c>
      <c r="D48" t="s">
        <v>30</v>
      </c>
      <c r="E48" s="6" t="s">
        <v>23</v>
      </c>
      <c r="F48" s="6" t="s">
        <v>24</v>
      </c>
      <c r="G48" s="12">
        <v>1200</v>
      </c>
      <c r="H48" s="3">
        <v>1200</v>
      </c>
      <c r="I48" s="3">
        <f t="shared" si="0"/>
        <v>1200</v>
      </c>
      <c r="J48" t="s">
        <v>46</v>
      </c>
      <c r="K48" t="s">
        <v>173</v>
      </c>
    </row>
    <row r="49" spans="1:11" x14ac:dyDescent="0.25">
      <c r="A49">
        <f>VLOOKUP(B49,'Data Sheet'!A46:B134,2,FALSE)</f>
        <v>54</v>
      </c>
      <c r="B49" s="1" t="s">
        <v>344</v>
      </c>
      <c r="C49" t="s">
        <v>84</v>
      </c>
      <c r="D49" t="s">
        <v>30</v>
      </c>
      <c r="E49" s="6" t="s">
        <v>23</v>
      </c>
      <c r="F49" s="6" t="s">
        <v>21</v>
      </c>
      <c r="G49" s="12">
        <v>3600</v>
      </c>
      <c r="H49" s="3">
        <v>3840</v>
      </c>
      <c r="I49" s="3">
        <f t="shared" si="0"/>
        <v>3720</v>
      </c>
      <c r="J49" t="s">
        <v>55</v>
      </c>
      <c r="K49" t="s">
        <v>56</v>
      </c>
    </row>
    <row r="50" spans="1:11" x14ac:dyDescent="0.25">
      <c r="A50">
        <f>VLOOKUP(B50,'Data Sheet'!A47:B135,2,FALSE)</f>
        <v>55</v>
      </c>
      <c r="B50" s="1" t="s">
        <v>350</v>
      </c>
      <c r="C50" t="s">
        <v>84</v>
      </c>
      <c r="D50" t="s">
        <v>30</v>
      </c>
      <c r="E50" s="6" t="s">
        <v>23</v>
      </c>
      <c r="F50" s="6" t="s">
        <v>21</v>
      </c>
      <c r="G50" s="12">
        <v>3000</v>
      </c>
      <c r="H50" s="3">
        <v>3360</v>
      </c>
      <c r="I50" s="3">
        <f t="shared" si="0"/>
        <v>3180</v>
      </c>
      <c r="J50" t="s">
        <v>59</v>
      </c>
      <c r="K50" t="s">
        <v>305</v>
      </c>
    </row>
    <row r="51" spans="1:11" x14ac:dyDescent="0.25">
      <c r="A51">
        <f>VLOOKUP(B51,'Data Sheet'!A47:B136,2,FALSE)</f>
        <v>56</v>
      </c>
      <c r="B51" s="1" t="s">
        <v>356</v>
      </c>
      <c r="C51" t="s">
        <v>84</v>
      </c>
      <c r="D51" t="s">
        <v>85</v>
      </c>
      <c r="E51" s="6" t="s">
        <v>23</v>
      </c>
      <c r="F51" s="6" t="s">
        <v>21</v>
      </c>
      <c r="G51" s="12">
        <v>2250</v>
      </c>
      <c r="H51" s="3">
        <v>2925</v>
      </c>
      <c r="I51" s="3">
        <f t="shared" si="0"/>
        <v>2587.5</v>
      </c>
      <c r="J51" t="s">
        <v>65</v>
      </c>
      <c r="K51" t="s">
        <v>66</v>
      </c>
    </row>
    <row r="52" spans="1:11" ht="15.4" customHeight="1" x14ac:dyDescent="0.25">
      <c r="A52">
        <f>VLOOKUP(B52,'Data Sheet'!A48:B137,2,FALSE)</f>
        <v>57</v>
      </c>
      <c r="B52" s="1" t="s">
        <v>363</v>
      </c>
      <c r="C52" t="s">
        <v>84</v>
      </c>
      <c r="D52" t="s">
        <v>141</v>
      </c>
      <c r="E52" s="6" t="s">
        <v>23</v>
      </c>
      <c r="F52" s="6" t="s">
        <v>24</v>
      </c>
      <c r="G52" s="12">
        <v>3000</v>
      </c>
      <c r="H52" s="3">
        <v>3000</v>
      </c>
      <c r="I52" s="3">
        <f t="shared" si="0"/>
        <v>3000</v>
      </c>
      <c r="J52" t="s">
        <v>75</v>
      </c>
      <c r="K52" t="s">
        <v>368</v>
      </c>
    </row>
    <row r="53" spans="1:11" x14ac:dyDescent="0.25">
      <c r="A53">
        <f>VLOOKUP(B53,'Data Sheet'!A49:B138,2,FALSE)</f>
        <v>58</v>
      </c>
      <c r="B53" s="1" t="s">
        <v>369</v>
      </c>
      <c r="C53" t="s">
        <v>84</v>
      </c>
      <c r="D53" t="s">
        <v>30</v>
      </c>
      <c r="E53" s="6" t="s">
        <v>23</v>
      </c>
      <c r="F53" s="6" t="s">
        <v>21</v>
      </c>
      <c r="G53" s="12">
        <v>35000</v>
      </c>
      <c r="H53" s="12">
        <v>35000</v>
      </c>
      <c r="I53" s="3">
        <f t="shared" si="0"/>
        <v>35000</v>
      </c>
      <c r="J53" t="s">
        <v>82</v>
      </c>
      <c r="K53" t="s">
        <v>376</v>
      </c>
    </row>
    <row r="54" spans="1:11" x14ac:dyDescent="0.25">
      <c r="A54">
        <f>VLOOKUP(B54,'Data Sheet'!A49:B139,2,FALSE)</f>
        <v>59</v>
      </c>
      <c r="B54" s="1" t="s">
        <v>377</v>
      </c>
      <c r="C54" t="s">
        <v>84</v>
      </c>
      <c r="D54" t="s">
        <v>30</v>
      </c>
      <c r="E54" s="6" t="s">
        <v>23</v>
      </c>
      <c r="F54" s="6" t="s">
        <v>21</v>
      </c>
      <c r="G54" s="12">
        <v>1872</v>
      </c>
      <c r="H54" s="3">
        <v>5583</v>
      </c>
      <c r="I54" s="3">
        <f t="shared" si="0"/>
        <v>3727.5</v>
      </c>
      <c r="J54" t="s">
        <v>27</v>
      </c>
      <c r="K54" t="s">
        <v>316</v>
      </c>
    </row>
    <row r="55" spans="1:11" x14ac:dyDescent="0.25">
      <c r="A55">
        <f>VLOOKUP(B55,'Data Sheet'!A50:B140,2,FALSE)</f>
        <v>61</v>
      </c>
      <c r="B55" s="1" t="s">
        <v>389</v>
      </c>
      <c r="C55" t="s">
        <v>149</v>
      </c>
      <c r="D55" t="s">
        <v>85</v>
      </c>
      <c r="E55" s="6" t="s">
        <v>23</v>
      </c>
      <c r="F55" s="6" t="s">
        <v>21</v>
      </c>
      <c r="G55" s="12">
        <v>6917</v>
      </c>
      <c r="H55" s="7">
        <v>10376.25</v>
      </c>
      <c r="I55" s="3">
        <f t="shared" si="0"/>
        <v>8646.625</v>
      </c>
      <c r="J55" t="s">
        <v>37</v>
      </c>
      <c r="K55" t="s">
        <v>173</v>
      </c>
    </row>
    <row r="56" spans="1:11" x14ac:dyDescent="0.25">
      <c r="A56">
        <f>VLOOKUP(B56,'Data Sheet'!A51:B141,2,FALSE)</f>
        <v>62</v>
      </c>
      <c r="B56" s="1" t="s">
        <v>396</v>
      </c>
      <c r="C56" t="s">
        <v>149</v>
      </c>
      <c r="D56" t="s">
        <v>30</v>
      </c>
      <c r="E56" s="6" t="s">
        <v>23</v>
      </c>
      <c r="F56" s="6" t="s">
        <v>24</v>
      </c>
      <c r="G56" s="13">
        <v>1474.2</v>
      </c>
      <c r="H56" s="7">
        <v>3254.6</v>
      </c>
      <c r="I56" s="3">
        <f t="shared" si="0"/>
        <v>2364.4</v>
      </c>
      <c r="J56" t="s">
        <v>55</v>
      </c>
      <c r="K56" t="s">
        <v>154</v>
      </c>
    </row>
    <row r="57" spans="1:11" x14ac:dyDescent="0.25">
      <c r="A57">
        <f>VLOOKUP(B57,'Data Sheet'!A52:B142,2,FALSE)</f>
        <v>63</v>
      </c>
      <c r="B57" s="1" t="s">
        <v>402</v>
      </c>
      <c r="C57" t="s">
        <v>149</v>
      </c>
      <c r="D57" t="s">
        <v>30</v>
      </c>
      <c r="E57" s="6" t="s">
        <v>23</v>
      </c>
      <c r="F57" s="6" t="s">
        <v>24</v>
      </c>
      <c r="G57" s="12">
        <v>840</v>
      </c>
      <c r="H57" s="3">
        <v>966</v>
      </c>
      <c r="I57" s="3">
        <f t="shared" si="0"/>
        <v>903</v>
      </c>
      <c r="J57" t="s">
        <v>46</v>
      </c>
      <c r="K57" t="s">
        <v>38</v>
      </c>
    </row>
    <row r="58" spans="1:11" x14ac:dyDescent="0.25">
      <c r="A58">
        <f>VLOOKUP(B58,'Data Sheet'!A53:B143,2,FALSE)</f>
        <v>64</v>
      </c>
      <c r="B58" s="1" t="s">
        <v>409</v>
      </c>
      <c r="C58" t="s">
        <v>410</v>
      </c>
      <c r="D58" t="s">
        <v>30</v>
      </c>
      <c r="E58" s="6" t="s">
        <v>23</v>
      </c>
      <c r="F58" s="6" t="s">
        <v>21</v>
      </c>
      <c r="G58" s="12">
        <v>6600</v>
      </c>
      <c r="H58" s="3">
        <v>7908</v>
      </c>
      <c r="I58" s="3">
        <f t="shared" si="0"/>
        <v>7254</v>
      </c>
      <c r="J58" t="s">
        <v>144</v>
      </c>
      <c r="K58" t="s">
        <v>246</v>
      </c>
    </row>
    <row r="59" spans="1:11" x14ac:dyDescent="0.25">
      <c r="A59">
        <f>VLOOKUP(B59,'Data Sheet'!A53:B144,2,FALSE)</f>
        <v>65</v>
      </c>
      <c r="B59" s="1" t="s">
        <v>415</v>
      </c>
      <c r="C59" t="s">
        <v>410</v>
      </c>
      <c r="D59" t="s">
        <v>30</v>
      </c>
      <c r="E59" s="6" t="s">
        <v>23</v>
      </c>
      <c r="F59" s="6" t="s">
        <v>21</v>
      </c>
      <c r="G59" s="12">
        <v>10000</v>
      </c>
      <c r="H59" s="3">
        <v>10000</v>
      </c>
      <c r="I59" s="3">
        <f t="shared" si="0"/>
        <v>10000</v>
      </c>
      <c r="J59" t="s">
        <v>144</v>
      </c>
      <c r="K59" t="s">
        <v>132</v>
      </c>
    </row>
    <row r="60" spans="1:11" x14ac:dyDescent="0.25">
      <c r="A60">
        <f>VLOOKUP(B60,'Data Sheet'!A54:B145,2,FALSE)</f>
        <v>66</v>
      </c>
      <c r="B60" s="1" t="s">
        <v>422</v>
      </c>
      <c r="C60" t="s">
        <v>410</v>
      </c>
      <c r="D60" t="s">
        <v>85</v>
      </c>
      <c r="E60" s="6" t="s">
        <v>23</v>
      </c>
      <c r="F60" s="6" t="s">
        <v>21</v>
      </c>
      <c r="G60" s="12">
        <v>7324</v>
      </c>
      <c r="H60" s="3">
        <v>7582</v>
      </c>
      <c r="I60" s="3">
        <f t="shared" si="0"/>
        <v>7453</v>
      </c>
      <c r="J60" t="s">
        <v>144</v>
      </c>
      <c r="K60" t="s">
        <v>376</v>
      </c>
    </row>
    <row r="61" spans="1:11" x14ac:dyDescent="0.25">
      <c r="A61">
        <f>VLOOKUP(B61,'Data Sheet'!A55:B146,2,FALSE)</f>
        <v>67</v>
      </c>
      <c r="B61" s="1" t="s">
        <v>428</v>
      </c>
      <c r="C61" t="s">
        <v>410</v>
      </c>
      <c r="D61" t="s">
        <v>30</v>
      </c>
      <c r="E61" s="6" t="s">
        <v>23</v>
      </c>
      <c r="F61" s="6" t="s">
        <v>21</v>
      </c>
      <c r="G61" s="12">
        <v>9000</v>
      </c>
      <c r="H61" s="3">
        <v>18750</v>
      </c>
      <c r="I61" s="3">
        <f t="shared" si="0"/>
        <v>13875</v>
      </c>
      <c r="J61" t="s">
        <v>144</v>
      </c>
      <c r="K61" t="s">
        <v>305</v>
      </c>
    </row>
    <row r="62" spans="1:11" x14ac:dyDescent="0.25">
      <c r="A62">
        <f>VLOOKUP(B62,'Data Sheet'!A56:B147,2,FALSE)</f>
        <v>69</v>
      </c>
      <c r="B62" s="1" t="s">
        <v>440</v>
      </c>
      <c r="C62" t="s">
        <v>410</v>
      </c>
      <c r="D62" t="s">
        <v>30</v>
      </c>
      <c r="E62" s="6" t="s">
        <v>23</v>
      </c>
      <c r="F62" s="6" t="s">
        <v>21</v>
      </c>
      <c r="G62" s="12">
        <v>8350</v>
      </c>
      <c r="H62" s="3">
        <v>13065</v>
      </c>
      <c r="I62" s="3">
        <f t="shared" si="0"/>
        <v>10707.5</v>
      </c>
      <c r="J62" t="s">
        <v>144</v>
      </c>
      <c r="K62" t="s">
        <v>145</v>
      </c>
    </row>
    <row r="63" spans="1:11" x14ac:dyDescent="0.25">
      <c r="A63">
        <f>VLOOKUP(B63,'Data Sheet'!A57:B148,2,FALSE)</f>
        <v>70</v>
      </c>
      <c r="B63" s="1" t="s">
        <v>446</v>
      </c>
      <c r="C63" t="s">
        <v>410</v>
      </c>
      <c r="D63" t="s">
        <v>30</v>
      </c>
      <c r="E63" s="6" t="s">
        <v>23</v>
      </c>
      <c r="F63" s="6" t="s">
        <v>21</v>
      </c>
      <c r="G63" s="12">
        <v>3762</v>
      </c>
      <c r="H63" s="3">
        <v>5646</v>
      </c>
      <c r="I63" s="3">
        <f t="shared" si="0"/>
        <v>4704</v>
      </c>
      <c r="J63" t="s">
        <v>144</v>
      </c>
      <c r="K63" t="s">
        <v>145</v>
      </c>
    </row>
    <row r="64" spans="1:11" x14ac:dyDescent="0.25">
      <c r="A64">
        <f>VLOOKUP(B64,'Data Sheet'!A58:B149,2,FALSE)</f>
        <v>71</v>
      </c>
      <c r="B64" s="1" t="s">
        <v>451</v>
      </c>
      <c r="C64" t="s">
        <v>410</v>
      </c>
      <c r="D64" t="s">
        <v>30</v>
      </c>
      <c r="E64" s="6" t="s">
        <v>23</v>
      </c>
      <c r="F64" s="10" t="s">
        <v>21</v>
      </c>
      <c r="G64" s="14">
        <v>15000</v>
      </c>
      <c r="H64" s="3">
        <v>22500</v>
      </c>
      <c r="I64" s="3">
        <f t="shared" si="0"/>
        <v>18750</v>
      </c>
      <c r="J64" t="s">
        <v>144</v>
      </c>
      <c r="K64" t="s">
        <v>145</v>
      </c>
    </row>
    <row r="65" spans="1:11" x14ac:dyDescent="0.25">
      <c r="A65">
        <f>VLOOKUP(B65,'Data Sheet'!A59:B150,2,FALSE)</f>
        <v>72</v>
      </c>
      <c r="B65" s="1" t="s">
        <v>458</v>
      </c>
      <c r="C65" t="s">
        <v>410</v>
      </c>
      <c r="D65" t="s">
        <v>30</v>
      </c>
      <c r="E65" s="6" t="s">
        <v>23</v>
      </c>
      <c r="F65" s="6" t="s">
        <v>24</v>
      </c>
      <c r="G65" s="13">
        <v>17058.78</v>
      </c>
      <c r="H65" s="7">
        <v>17058.78</v>
      </c>
      <c r="I65" s="3">
        <f t="shared" si="0"/>
        <v>17058.78</v>
      </c>
      <c r="J65" t="s">
        <v>144</v>
      </c>
      <c r="K65" t="s">
        <v>145</v>
      </c>
    </row>
    <row r="66" spans="1:11" x14ac:dyDescent="0.25">
      <c r="A66">
        <f>VLOOKUP(B66,'Data Sheet'!A60:B151,2,FALSE)</f>
        <v>73</v>
      </c>
      <c r="B66" s="1" t="s">
        <v>464</v>
      </c>
      <c r="C66" t="s">
        <v>410</v>
      </c>
      <c r="D66" t="s">
        <v>30</v>
      </c>
      <c r="E66" s="6" t="s">
        <v>23</v>
      </c>
      <c r="F66" s="6" t="s">
        <v>24</v>
      </c>
      <c r="G66" s="12">
        <v>12362</v>
      </c>
      <c r="H66" s="3">
        <v>12362</v>
      </c>
      <c r="I66" s="3">
        <f t="shared" si="0"/>
        <v>12362</v>
      </c>
      <c r="J66" t="s">
        <v>144</v>
      </c>
      <c r="K66" t="s">
        <v>145</v>
      </c>
    </row>
    <row r="67" spans="1:11" x14ac:dyDescent="0.25">
      <c r="A67">
        <f>VLOOKUP(B67,'Data Sheet'!A61:B152,2,FALSE)</f>
        <v>76</v>
      </c>
      <c r="B67" s="1" t="s">
        <v>484</v>
      </c>
      <c r="C67" t="s">
        <v>19</v>
      </c>
      <c r="D67" t="s">
        <v>30</v>
      </c>
      <c r="E67" s="6" t="s">
        <v>23</v>
      </c>
      <c r="F67" s="6" t="s">
        <v>21</v>
      </c>
      <c r="G67" s="12">
        <v>2616</v>
      </c>
      <c r="H67" s="3">
        <v>3270</v>
      </c>
      <c r="I67" s="3">
        <f t="shared" si="0"/>
        <v>2943</v>
      </c>
      <c r="J67" t="s">
        <v>27</v>
      </c>
      <c r="K67" t="s">
        <v>187</v>
      </c>
    </row>
    <row r="68" spans="1:11" x14ac:dyDescent="0.25">
      <c r="A68">
        <f>VLOOKUP(B68,'Data Sheet'!A61:B153,2,FALSE)</f>
        <v>78</v>
      </c>
      <c r="B68" s="1" t="s">
        <v>496</v>
      </c>
      <c r="C68" t="s">
        <v>19</v>
      </c>
      <c r="D68" t="s">
        <v>30</v>
      </c>
      <c r="E68" s="6" t="s">
        <v>23</v>
      </c>
      <c r="F68" s="6" t="s">
        <v>21</v>
      </c>
      <c r="G68" s="12">
        <v>4320</v>
      </c>
      <c r="H68" s="3">
        <v>5760</v>
      </c>
      <c r="I68" s="3">
        <f t="shared" ref="I68:I74" si="1">AVERAGE(G68:H68)</f>
        <v>5040</v>
      </c>
      <c r="J68" t="s">
        <v>59</v>
      </c>
      <c r="K68" t="s">
        <v>160</v>
      </c>
    </row>
    <row r="69" spans="1:11" x14ac:dyDescent="0.25">
      <c r="A69">
        <f>VLOOKUP(B69,'Data Sheet'!A62:B154,2,FALSE)</f>
        <v>79</v>
      </c>
      <c r="B69" s="1" t="s">
        <v>503</v>
      </c>
      <c r="C69" t="s">
        <v>19</v>
      </c>
      <c r="D69" t="s">
        <v>30</v>
      </c>
      <c r="E69" s="6" t="s">
        <v>23</v>
      </c>
      <c r="F69" s="6" t="s">
        <v>21</v>
      </c>
      <c r="G69" s="13">
        <v>537.78</v>
      </c>
      <c r="H69" s="7">
        <v>1618.8</v>
      </c>
      <c r="I69" s="3">
        <f t="shared" si="1"/>
        <v>1078.29</v>
      </c>
      <c r="J69" t="s">
        <v>82</v>
      </c>
      <c r="K69" t="s">
        <v>132</v>
      </c>
    </row>
    <row r="70" spans="1:11" x14ac:dyDescent="0.25">
      <c r="A70">
        <f>VLOOKUP(B70,'Data Sheet'!A63:B155,2,FALSE)</f>
        <v>80</v>
      </c>
      <c r="B70" s="1" t="s">
        <v>508</v>
      </c>
      <c r="C70" t="s">
        <v>19</v>
      </c>
      <c r="D70" t="s">
        <v>30</v>
      </c>
      <c r="E70" s="6" t="s">
        <v>23</v>
      </c>
      <c r="F70" s="6" t="s">
        <v>21</v>
      </c>
      <c r="G70" s="12">
        <v>116</v>
      </c>
      <c r="H70" s="3">
        <v>2160</v>
      </c>
      <c r="I70" s="3">
        <f t="shared" si="1"/>
        <v>1138</v>
      </c>
      <c r="J70" t="s">
        <v>27</v>
      </c>
      <c r="K70" t="s">
        <v>97</v>
      </c>
    </row>
    <row r="71" spans="1:11" x14ac:dyDescent="0.25">
      <c r="A71">
        <f>VLOOKUP(B71,'Data Sheet'!A64:B156,2,FALSE)</f>
        <v>81</v>
      </c>
      <c r="B71" s="1" t="s">
        <v>513</v>
      </c>
      <c r="C71" t="s">
        <v>19</v>
      </c>
      <c r="D71" t="s">
        <v>30</v>
      </c>
      <c r="E71" s="6" t="s">
        <v>23</v>
      </c>
      <c r="F71" s="6" t="s">
        <v>24</v>
      </c>
      <c r="G71" s="12">
        <v>4800</v>
      </c>
      <c r="H71" s="3">
        <v>4800</v>
      </c>
      <c r="I71" s="3">
        <f t="shared" si="1"/>
        <v>4800</v>
      </c>
      <c r="J71" t="s">
        <v>65</v>
      </c>
      <c r="K71" t="s">
        <v>47</v>
      </c>
    </row>
    <row r="72" spans="1:11" x14ac:dyDescent="0.25">
      <c r="A72">
        <f>VLOOKUP(B72,'Data Sheet'!A65:B157,2,FALSE)</f>
        <v>83</v>
      </c>
      <c r="B72" s="1" t="s">
        <v>520</v>
      </c>
      <c r="C72" t="s">
        <v>19</v>
      </c>
      <c r="D72" t="s">
        <v>30</v>
      </c>
      <c r="E72" s="6" t="s">
        <v>23</v>
      </c>
      <c r="F72" s="6" t="s">
        <v>21</v>
      </c>
      <c r="G72" s="12">
        <v>2640</v>
      </c>
      <c r="H72" s="3">
        <v>5280</v>
      </c>
      <c r="I72" s="3">
        <f t="shared" si="1"/>
        <v>3960</v>
      </c>
      <c r="J72" t="s">
        <v>65</v>
      </c>
      <c r="K72" t="s">
        <v>28</v>
      </c>
    </row>
    <row r="73" spans="1:11" x14ac:dyDescent="0.25">
      <c r="A73">
        <f>VLOOKUP(B73,'Data Sheet'!A65:B158,2,FALSE)</f>
        <v>84</v>
      </c>
      <c r="B73" s="1" t="s">
        <v>527</v>
      </c>
      <c r="C73" t="s">
        <v>19</v>
      </c>
      <c r="D73" t="s">
        <v>30</v>
      </c>
      <c r="E73" s="6" t="s">
        <v>23</v>
      </c>
      <c r="F73" s="6" t="s">
        <v>21</v>
      </c>
      <c r="G73" s="12">
        <v>565</v>
      </c>
      <c r="H73" s="3">
        <v>1130</v>
      </c>
      <c r="I73" s="3">
        <f t="shared" si="1"/>
        <v>847.5</v>
      </c>
      <c r="J73" t="s">
        <v>59</v>
      </c>
      <c r="K73" t="s">
        <v>160</v>
      </c>
    </row>
    <row r="74" spans="1:11" x14ac:dyDescent="0.25">
      <c r="A74">
        <f>VLOOKUP(B74,'Data Sheet'!A66:B159,2,FALSE)</f>
        <v>87</v>
      </c>
      <c r="B74" s="1" t="s">
        <v>541</v>
      </c>
      <c r="C74" t="s">
        <v>19</v>
      </c>
      <c r="D74" t="s">
        <v>30</v>
      </c>
      <c r="E74" s="6" t="s">
        <v>23</v>
      </c>
      <c r="F74" s="6" t="s">
        <v>21</v>
      </c>
      <c r="G74" s="12">
        <v>3960</v>
      </c>
      <c r="H74" s="3">
        <v>8130</v>
      </c>
      <c r="I74" s="3">
        <f t="shared" si="1"/>
        <v>6045</v>
      </c>
      <c r="J74" t="s">
        <v>82</v>
      </c>
      <c r="K74" t="s">
        <v>316</v>
      </c>
    </row>
    <row r="75" spans="1:11" x14ac:dyDescent="0.25">
      <c r="G75" s="17">
        <f>AVERAGE(G3:G74)</f>
        <v>3820.9126388888899</v>
      </c>
      <c r="H75" s="17">
        <f t="shared" ref="H75:I75" si="2">AVERAGE(H3:H74)</f>
        <v>5018.4941666666673</v>
      </c>
      <c r="I75" s="17">
        <f t="shared" si="2"/>
        <v>4419.7034027777772</v>
      </c>
    </row>
  </sheetData>
  <mergeCells count="1">
    <mergeCell ref="G1:I1"/>
  </mergeCells>
  <hyperlinks>
    <hyperlink ref="B3" r:id="rId1" xr:uid="{3F2BF68E-98B8-4E99-BFC6-5693C6FC36CA}"/>
    <hyperlink ref="B4" r:id="rId2" xr:uid="{4DA52187-8BF7-42B4-8859-B43F35F8D5D9}"/>
    <hyperlink ref="B5" r:id="rId3" xr:uid="{122739F8-57F2-45BF-B6FB-D4235FE447E3}"/>
    <hyperlink ref="B6" r:id="rId4" xr:uid="{1555E13E-6DE4-43D1-BC6B-108D1B3A4035}"/>
    <hyperlink ref="B7" r:id="rId5" xr:uid="{4CA26D1C-AF9E-4907-969C-37DD5561AFBA}"/>
    <hyperlink ref="B8" r:id="rId6" xr:uid="{47998E01-5F06-4D84-929A-958B24F92693}"/>
    <hyperlink ref="B9" r:id="rId7" xr:uid="{0F11CFAF-7FDF-45B1-A008-B94BD206A98C}"/>
    <hyperlink ref="B10" r:id="rId8" xr:uid="{E54A7D41-AE9B-4136-A331-C6F0884CAFE1}"/>
    <hyperlink ref="B11" r:id="rId9" xr:uid="{22F5A954-B4AD-4F32-8500-992FC085CF12}"/>
    <hyperlink ref="B12" r:id="rId10" xr:uid="{425A7716-40B0-41E5-8DC5-40154E3BBDB2}"/>
    <hyperlink ref="B13" r:id="rId11" xr:uid="{EA139DEC-92A6-4695-9D6D-CBB11401730F}"/>
    <hyperlink ref="B14" r:id="rId12" xr:uid="{EFF4808E-0A8B-4213-9E9B-54B26758D767}"/>
    <hyperlink ref="B15" r:id="rId13" xr:uid="{51321FB3-5230-4036-927B-D7728DBCAB88}"/>
    <hyperlink ref="B16" r:id="rId14" xr:uid="{1152DFB5-9C7B-415C-84D3-FB3CA5714CCD}"/>
    <hyperlink ref="B17" r:id="rId15" xr:uid="{31366A34-A670-4FA7-B572-23EB0CE529E3}"/>
    <hyperlink ref="B18" r:id="rId16" xr:uid="{DE27FFF4-7D56-4789-A0C1-FA781C6CE3BE}"/>
    <hyperlink ref="B19" r:id="rId17" xr:uid="{36E85F25-A270-4EEA-9241-C8A7E8A00F21}"/>
    <hyperlink ref="B20" r:id="rId18" xr:uid="{AF6EA4A0-F7CB-4CD4-AA64-8303CED22239}"/>
    <hyperlink ref="B21" r:id="rId19" xr:uid="{5C771290-F619-4F44-A9B2-505EC12B1ACC}"/>
    <hyperlink ref="B22" r:id="rId20" xr:uid="{8FD933EE-A850-42C4-BE0E-9FF8DB5B39FC}"/>
    <hyperlink ref="B23" r:id="rId21" xr:uid="{693C3FD8-8277-48A2-99CF-3853C93C8187}"/>
    <hyperlink ref="B24" r:id="rId22" xr:uid="{D80A9E2C-6747-42B3-903C-3DF2511CEAC6}"/>
    <hyperlink ref="B25" r:id="rId23" location=":~:text=The%20contact%20number%20is%3A%2001282,thank%20you%20for%20your%20patience." xr:uid="{1A059C95-C160-4E82-8BE3-BB0DBB660F6B}"/>
    <hyperlink ref="B26" r:id="rId24" xr:uid="{0E752D7C-E745-4A19-85E3-1F076C848146}"/>
    <hyperlink ref="B27" r:id="rId25" xr:uid="{CB8102B1-E061-4AA4-8D15-7AD6B197394C}"/>
    <hyperlink ref="B28" r:id="rId26" xr:uid="{3D80F2AC-FFD5-4FB6-A3E7-C7F961F3B922}"/>
    <hyperlink ref="B29" r:id="rId27" xr:uid="{556DA965-551A-4193-840B-6D63188F3CBF}"/>
    <hyperlink ref="B30" r:id="rId28" xr:uid="{DEEA0DA9-3C29-49AA-ACEE-D5A41876F96F}"/>
    <hyperlink ref="B31" r:id="rId29" xr:uid="{95140D47-A496-4EDA-9215-180FFD990D3E}"/>
    <hyperlink ref="B32" r:id="rId30" xr:uid="{98FA0BD1-35DE-4F77-B43B-FBDC2760F1BF}"/>
    <hyperlink ref="B33" r:id="rId31" xr:uid="{FEFE86D2-6948-40EB-B202-FBF649FF20E2}"/>
    <hyperlink ref="B34" r:id="rId32" xr:uid="{394D3131-8366-47CE-B24E-359C4C09FA7D}"/>
    <hyperlink ref="B35" r:id="rId33" xr:uid="{6D313132-EFDD-40DB-A6F6-B6AEC9413727}"/>
    <hyperlink ref="B36" r:id="rId34" xr:uid="{EDB96A12-2169-4965-9DFA-BF3A91F9B502}"/>
    <hyperlink ref="B37" r:id="rId35" xr:uid="{C2639249-C605-4817-BA7F-DA729688164E}"/>
    <hyperlink ref="B38" r:id="rId36" xr:uid="{1303253D-93D7-4C70-A71C-DDE6A04BB98D}"/>
    <hyperlink ref="B39" r:id="rId37" xr:uid="{A6BFBAA0-1EAD-46D4-B11C-49E016BFE626}"/>
    <hyperlink ref="B40" r:id="rId38" xr:uid="{F2756F5B-6DD8-498F-BF7F-8362AEDD477E}"/>
    <hyperlink ref="B41" r:id="rId39" xr:uid="{81714ADF-BFAF-44FB-A88B-FBCE7734B96F}"/>
    <hyperlink ref="B42" r:id="rId40" xr:uid="{0640F19D-B9D9-4334-BABD-4049CC554C11}"/>
    <hyperlink ref="B43" r:id="rId41" xr:uid="{8915BEC3-184B-46F1-AB19-7E6DAEB69DF4}"/>
    <hyperlink ref="B44" r:id="rId42" location="Stub-258088" xr:uid="{9048631F-4969-4320-B0EC-96F06BEE4B9B}"/>
    <hyperlink ref="B45" r:id="rId43" location=":~:text=If%20you%20would%20like%20to,request%20as%20comprehensively%20as%20we" xr:uid="{B1F452CE-AADD-4DCE-AE50-42C37AD955F5}"/>
    <hyperlink ref="B46" r:id="rId44" xr:uid="{C55B521F-DDF7-4F73-B0FF-CBB6DDBDC3AF}"/>
    <hyperlink ref="B47" r:id="rId45" xr:uid="{3720B713-D07A-43B9-AAFB-97ACE7710856}"/>
    <hyperlink ref="B48" r:id="rId46" xr:uid="{AAA436B9-C041-466D-8FB2-2DA18B66DFC2}"/>
    <hyperlink ref="B49" r:id="rId47" location="1590150814339-97892eab-c2b5" xr:uid="{408A7B18-E6E2-4D5C-A137-F244E7EA867A}"/>
    <hyperlink ref="B50" r:id="rId48" xr:uid="{CDD7077B-8817-4F57-96C5-99087DF6BC1C}"/>
    <hyperlink ref="B51" r:id="rId49" xr:uid="{AD19F63A-65AC-4357-83D7-76A3A1085C20}"/>
    <hyperlink ref="B52" r:id="rId50" xr:uid="{F764528B-630A-4CA9-90EE-0D2679A6C653}"/>
    <hyperlink ref="B53" r:id="rId51" xr:uid="{EC511136-E60F-4F3D-8FBE-23C7A8E50866}"/>
    <hyperlink ref="B54" r:id="rId52" xr:uid="{B02FDCAE-2606-4CD3-B673-6172DF22D5E2}"/>
    <hyperlink ref="B55" r:id="rId53" xr:uid="{56E6525F-BA7F-4C30-8BB9-E94A72CF077F}"/>
    <hyperlink ref="B56" r:id="rId54" xr:uid="{8FBCAF4B-C1EB-4717-A621-DC0590BBDACC}"/>
    <hyperlink ref="B58" r:id="rId55" xr:uid="{D1C78BED-DEFC-4C07-8925-FE61CEB964CC}"/>
    <hyperlink ref="B59" r:id="rId56" xr:uid="{3E4AEEA8-6F23-49D9-9BF1-76ED1B0B6D2F}"/>
    <hyperlink ref="B60" r:id="rId57" xr:uid="{D1C59FAE-8AFE-4AA8-9E1E-5646D4F0C132}"/>
    <hyperlink ref="B61" r:id="rId58" xr:uid="{7F7773F4-B799-4457-9AB7-4A8AFC5A877E}"/>
    <hyperlink ref="B62" r:id="rId59" xr:uid="{D7A0B7CE-3C23-4A91-9C8A-70FEB9E89462}"/>
    <hyperlink ref="B63" r:id="rId60" xr:uid="{876F0C8D-0769-4350-A2EF-50DD97A4EDAF}"/>
    <hyperlink ref="B64" r:id="rId61" xr:uid="{7BB1C8C3-2333-4153-B1B0-11CDCFBF2D57}"/>
    <hyperlink ref="B65" r:id="rId62" xr:uid="{EA0EA3C5-97E2-40CD-B538-ED0EBFF03635}"/>
    <hyperlink ref="B66" r:id="rId63" xr:uid="{22BD6205-5E9B-4477-BA84-31D79688D4C9}"/>
    <hyperlink ref="B57" r:id="rId64" xr:uid="{74F681CC-19FC-43F7-9CE4-E5191B6D0330}"/>
    <hyperlink ref="B67" r:id="rId65" xr:uid="{C2DD7C56-42D0-49B0-A16C-AEC72B887BA7}"/>
    <hyperlink ref="B68" r:id="rId66" xr:uid="{00A1B663-2AAA-4C6D-AF89-A8BA24879C0C}"/>
    <hyperlink ref="B69" r:id="rId67" xr:uid="{6B7AE9FC-A90C-4879-9FB8-004DD16DDA05}"/>
    <hyperlink ref="B70" r:id="rId68" xr:uid="{E64C1701-78D5-46B4-9504-D806B06E324F}"/>
    <hyperlink ref="B71" r:id="rId69" xr:uid="{33C1025C-0F78-4D44-AD5A-DB82EE8BCE39}"/>
    <hyperlink ref="B72" r:id="rId70" xr:uid="{69D07C07-D40D-40DD-9488-BE4AAF158423}"/>
    <hyperlink ref="B73" r:id="rId71" xr:uid="{3DB744D1-114C-4D61-87CF-54C5A53EBF0A}"/>
    <hyperlink ref="B74" r:id="rId72" xr:uid="{08F4F680-3C3A-4022-883C-5551AD314AB7}"/>
  </hyperlinks>
  <pageMargins left="0.7" right="0.7" top="0.75" bottom="0.75" header="0.3" footer="0.3"/>
  <legacyDrawing r:id="rId7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68153FA-653F-49A3-BC6D-30C0D985B0C3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F5A7D642-FE4F-45E8-B526-68E15291EF80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F0B56F02-0C34-4BC0-8082-5DCD871C78F4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7CCDDE08-5994-4EC0-8120-9F70545920AB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BCF3C5B4-4DFC-45F0-919E-D2BC8087F77B}">
          <x14:formula1>
            <xm:f>'Data Validation'!$B$2:$B$10</xm:f>
          </x14:formula1>
          <xm:sqref>J1:J1048576</xm:sqref>
        </x14:dataValidation>
        <x14:dataValidation type="list" allowBlank="1" showInputMessage="1" showErrorMessage="1" xr:uid="{14DFE5D0-F625-41C7-9DF4-A97E46935F32}">
          <x14:formula1>
            <xm:f>'Data Validation'!$E$2:$E$22</xm:f>
          </x14:formula1>
          <xm:sqref>K1:K1048576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8656-7E80-40FE-AA8D-CA8618CCE998}">
  <dimension ref="A1:M73"/>
  <sheetViews>
    <sheetView workbookViewId="0">
      <selection activeCell="I73" sqref="I73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7" width="48" customWidth="1"/>
    <col min="8" max="9" width="44.28515625" customWidth="1"/>
    <col min="10" max="10" width="6.42578125" bestFit="1" customWidth="1"/>
    <col min="11" max="11" width="21.140625" bestFit="1" customWidth="1"/>
  </cols>
  <sheetData>
    <row r="1" spans="1:13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12</v>
      </c>
      <c r="H1" s="24"/>
      <c r="I1" s="24"/>
      <c r="J1" t="s">
        <v>16</v>
      </c>
      <c r="K1" t="s">
        <v>17</v>
      </c>
    </row>
    <row r="2" spans="1:13" x14ac:dyDescent="0.25">
      <c r="G2" t="s">
        <v>554</v>
      </c>
      <c r="H2" t="s">
        <v>555</v>
      </c>
      <c r="I2" t="s">
        <v>550</v>
      </c>
    </row>
    <row r="3" spans="1:13" x14ac:dyDescent="0.25">
      <c r="A3">
        <f>VLOOKUP(B3,'Data Sheet'!$A$2:$B$88,2,FALSE)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12">
        <v>0</v>
      </c>
      <c r="I3" s="3">
        <f>AVERAGE(G3:H3)</f>
        <v>0</v>
      </c>
      <c r="J3" s="18" t="s">
        <v>27</v>
      </c>
      <c r="K3" s="18" t="s">
        <v>28</v>
      </c>
    </row>
    <row r="4" spans="1:13" x14ac:dyDescent="0.25">
      <c r="A4">
        <f>VLOOKUP(B4,'Data Sheet'!$A$2:$B$88,2,FALSE)</f>
        <v>2</v>
      </c>
      <c r="B4" s="1" t="s">
        <v>29</v>
      </c>
      <c r="C4" t="s">
        <v>19</v>
      </c>
      <c r="D4" t="s">
        <v>30</v>
      </c>
      <c r="E4" s="6" t="s">
        <v>23</v>
      </c>
      <c r="F4" s="6" t="s">
        <v>24</v>
      </c>
      <c r="G4" s="12">
        <v>144</v>
      </c>
      <c r="H4" s="3">
        <v>1056</v>
      </c>
      <c r="I4" s="3">
        <f t="shared" ref="I4:I67" si="0">AVERAGE(G4:H4)</f>
        <v>600</v>
      </c>
      <c r="J4" t="s">
        <v>37</v>
      </c>
      <c r="K4" t="s">
        <v>38</v>
      </c>
    </row>
    <row r="5" spans="1:13" x14ac:dyDescent="0.25">
      <c r="A5">
        <f>VLOOKUP(B5,'Data Sheet'!$A$2:$B$88,2,FALSE)</f>
        <v>3</v>
      </c>
      <c r="B5" s="1" t="s">
        <v>39</v>
      </c>
      <c r="C5" t="s">
        <v>19</v>
      </c>
      <c r="D5" t="s">
        <v>30</v>
      </c>
      <c r="E5" s="6" t="s">
        <v>23</v>
      </c>
      <c r="F5" s="6" t="s">
        <v>21</v>
      </c>
      <c r="G5" s="13">
        <v>253.8</v>
      </c>
      <c r="H5" s="7">
        <v>1688.4</v>
      </c>
      <c r="I5" s="3">
        <f t="shared" si="0"/>
        <v>971.1</v>
      </c>
      <c r="J5" t="s">
        <v>46</v>
      </c>
      <c r="K5" t="s">
        <v>47</v>
      </c>
    </row>
    <row r="6" spans="1:13" x14ac:dyDescent="0.25">
      <c r="A6">
        <f>VLOOKUP(B6,'Data Sheet'!$A$2:$B$88,2,FALSE)</f>
        <v>4</v>
      </c>
      <c r="B6" s="1" t="s">
        <v>48</v>
      </c>
      <c r="C6" t="s">
        <v>19</v>
      </c>
      <c r="D6" t="s">
        <v>30</v>
      </c>
      <c r="E6" s="6" t="s">
        <v>23</v>
      </c>
      <c r="F6" s="6" t="s">
        <v>24</v>
      </c>
      <c r="G6" s="13">
        <v>384.24</v>
      </c>
      <c r="H6" s="7">
        <v>1392.92</v>
      </c>
      <c r="I6" s="3">
        <f t="shared" si="0"/>
        <v>888.58</v>
      </c>
      <c r="J6" t="s">
        <v>55</v>
      </c>
      <c r="K6" t="s">
        <v>56</v>
      </c>
    </row>
    <row r="7" spans="1:13" x14ac:dyDescent="0.25">
      <c r="A7">
        <f>VLOOKUP(B7,'Data Sheet'!$A$2:$B$88,2,FALSE)</f>
        <v>5</v>
      </c>
      <c r="B7" s="1" t="s">
        <v>57</v>
      </c>
      <c r="C7" t="s">
        <v>19</v>
      </c>
      <c r="D7" t="s">
        <v>20</v>
      </c>
      <c r="E7" s="6" t="s">
        <v>23</v>
      </c>
      <c r="F7" s="6" t="s">
        <v>24</v>
      </c>
      <c r="G7" s="12">
        <v>0</v>
      </c>
      <c r="H7" s="12">
        <v>0</v>
      </c>
      <c r="I7" s="3">
        <f t="shared" si="0"/>
        <v>0</v>
      </c>
      <c r="J7" t="s">
        <v>59</v>
      </c>
      <c r="K7" t="s">
        <v>28</v>
      </c>
    </row>
    <row r="8" spans="1:13" x14ac:dyDescent="0.25">
      <c r="A8">
        <f>VLOOKUP(B8,'Data Sheet'!$A$2:$B$88,2,FALSE)</f>
        <v>7</v>
      </c>
      <c r="B8" s="1" t="s">
        <v>67</v>
      </c>
      <c r="C8" t="s">
        <v>19</v>
      </c>
      <c r="D8" t="s">
        <v>30</v>
      </c>
      <c r="E8" s="6" t="s">
        <v>23</v>
      </c>
      <c r="F8" s="6" t="s">
        <v>21</v>
      </c>
      <c r="G8" s="12">
        <v>556</v>
      </c>
      <c r="H8" s="7">
        <v>3860.5</v>
      </c>
      <c r="I8" s="3">
        <f t="shared" si="0"/>
        <v>2208.25</v>
      </c>
      <c r="J8" t="s">
        <v>75</v>
      </c>
      <c r="K8" t="s">
        <v>76</v>
      </c>
    </row>
    <row r="9" spans="1:13" x14ac:dyDescent="0.25">
      <c r="A9">
        <f>VLOOKUP(B9,'Data Sheet'!$A$2:$B$88,2,FALSE)</f>
        <v>8</v>
      </c>
      <c r="B9" s="1" t="s">
        <v>77</v>
      </c>
      <c r="C9" t="s">
        <v>19</v>
      </c>
      <c r="D9" t="s">
        <v>30</v>
      </c>
      <c r="E9" s="6" t="s">
        <v>23</v>
      </c>
      <c r="F9" s="6" t="s">
        <v>21</v>
      </c>
      <c r="G9" s="13">
        <v>122.8</v>
      </c>
      <c r="H9" s="7">
        <v>1558.8</v>
      </c>
      <c r="I9" s="3">
        <f t="shared" si="0"/>
        <v>840.8</v>
      </c>
      <c r="J9" t="s">
        <v>82</v>
      </c>
      <c r="K9" t="s">
        <v>66</v>
      </c>
    </row>
    <row r="10" spans="1:13" x14ac:dyDescent="0.25">
      <c r="A10">
        <f>VLOOKUP(B10,'Data Sheet'!$A$2:$B$88,2,FALSE)</f>
        <v>9</v>
      </c>
      <c r="B10" s="1" t="s">
        <v>83</v>
      </c>
      <c r="C10" t="s">
        <v>84</v>
      </c>
      <c r="D10" t="s">
        <v>85</v>
      </c>
      <c r="E10" s="6" t="s">
        <v>23</v>
      </c>
      <c r="F10" s="6" t="s">
        <v>21</v>
      </c>
      <c r="G10" s="12">
        <v>200</v>
      </c>
      <c r="H10" s="3">
        <v>2000</v>
      </c>
      <c r="I10" s="3">
        <f t="shared" si="0"/>
        <v>1100</v>
      </c>
      <c r="J10" t="s">
        <v>37</v>
      </c>
      <c r="K10" t="s">
        <v>56</v>
      </c>
    </row>
    <row r="11" spans="1:13" x14ac:dyDescent="0.25">
      <c r="A11">
        <f>VLOOKUP(B11,'Data Sheet'!$A$2:$B$88,2,FALSE)</f>
        <v>10</v>
      </c>
      <c r="B11" s="1" t="s">
        <v>91</v>
      </c>
      <c r="C11" t="s">
        <v>84</v>
      </c>
      <c r="D11" t="s">
        <v>30</v>
      </c>
      <c r="E11" s="6" t="s">
        <v>23</v>
      </c>
      <c r="F11" s="6" t="s">
        <v>24</v>
      </c>
      <c r="G11" s="12">
        <v>445</v>
      </c>
      <c r="H11" s="3">
        <v>3000</v>
      </c>
      <c r="I11" s="3">
        <f t="shared" si="0"/>
        <v>1722.5</v>
      </c>
      <c r="J11" t="s">
        <v>46</v>
      </c>
      <c r="K11" t="s">
        <v>97</v>
      </c>
    </row>
    <row r="12" spans="1:13" x14ac:dyDescent="0.25">
      <c r="A12">
        <f>VLOOKUP(B12,'Data Sheet'!$A$2:$B$88,2,FALSE)</f>
        <v>11</v>
      </c>
      <c r="B12" s="1" t="s">
        <v>98</v>
      </c>
      <c r="C12" t="s">
        <v>84</v>
      </c>
      <c r="D12" t="s">
        <v>85</v>
      </c>
      <c r="E12" s="6" t="s">
        <v>23</v>
      </c>
      <c r="F12" s="6" t="s">
        <v>21</v>
      </c>
      <c r="G12" s="12">
        <v>132</v>
      </c>
      <c r="H12" s="7">
        <v>5539.2</v>
      </c>
      <c r="I12" s="3">
        <f t="shared" si="0"/>
        <v>2835.6</v>
      </c>
      <c r="J12" t="s">
        <v>55</v>
      </c>
      <c r="K12" t="s">
        <v>28</v>
      </c>
    </row>
    <row r="13" spans="1:13" x14ac:dyDescent="0.25">
      <c r="A13" t="e">
        <f>VLOOKUP(B13,'Data Sheet'!$A$2:$B$88,2,FALSE)</f>
        <v>#N/A</v>
      </c>
      <c r="B13" s="1" t="s">
        <v>551</v>
      </c>
      <c r="C13" t="s">
        <v>84</v>
      </c>
      <c r="D13" t="s">
        <v>30</v>
      </c>
      <c r="E13" s="6" t="s">
        <v>23</v>
      </c>
      <c r="F13" s="6" t="s">
        <v>24</v>
      </c>
      <c r="G13" s="12">
        <v>201</v>
      </c>
      <c r="H13" s="3">
        <v>6533</v>
      </c>
      <c r="I13" s="3">
        <f t="shared" si="0"/>
        <v>3367</v>
      </c>
      <c r="J13" t="s">
        <v>65</v>
      </c>
      <c r="K13" t="s">
        <v>97</v>
      </c>
    </row>
    <row r="14" spans="1:13" x14ac:dyDescent="0.25">
      <c r="A14">
        <f>VLOOKUP(B14,'Data Sheet'!$A$2:$B$88,2,FALSE)</f>
        <v>14</v>
      </c>
      <c r="B14" s="1" t="s">
        <v>119</v>
      </c>
      <c r="C14" t="s">
        <v>84</v>
      </c>
      <c r="D14" t="s">
        <v>30</v>
      </c>
      <c r="E14" s="6" t="s">
        <v>23</v>
      </c>
      <c r="F14" s="6" t="s">
        <v>21</v>
      </c>
      <c r="G14" s="13">
        <v>278.5</v>
      </c>
      <c r="H14" s="7">
        <v>3024.25</v>
      </c>
      <c r="I14" s="3">
        <f t="shared" si="0"/>
        <v>1651.375</v>
      </c>
      <c r="J14" t="s">
        <v>75</v>
      </c>
      <c r="K14" t="s">
        <v>66</v>
      </c>
    </row>
    <row r="15" spans="1:13" x14ac:dyDescent="0.25">
      <c r="A15">
        <f>VLOOKUP(B15,'Data Sheet'!$A$2:$B$88,2,FALSE)</f>
        <v>15</v>
      </c>
      <c r="B15" s="1" t="s">
        <v>125</v>
      </c>
      <c r="C15" t="s">
        <v>84</v>
      </c>
      <c r="D15" t="s">
        <v>30</v>
      </c>
      <c r="E15" s="6" t="s">
        <v>23</v>
      </c>
      <c r="F15" s="6" t="s">
        <v>21</v>
      </c>
      <c r="G15" s="12">
        <v>167</v>
      </c>
      <c r="H15" s="3">
        <v>2761</v>
      </c>
      <c r="I15" s="3">
        <f t="shared" si="0"/>
        <v>1464</v>
      </c>
      <c r="J15" t="s">
        <v>82</v>
      </c>
      <c r="K15" t="s">
        <v>132</v>
      </c>
    </row>
    <row r="16" spans="1:13" s="4" customFormat="1" x14ac:dyDescent="0.25">
      <c r="A16">
        <f>VLOOKUP(B16,'Data Sheet'!$A$2:$B$88,2,FALSE)</f>
        <v>17</v>
      </c>
      <c r="B16" s="5" t="s">
        <v>139</v>
      </c>
      <c r="C16" s="4" t="s">
        <v>140</v>
      </c>
      <c r="D16" s="4" t="s">
        <v>141</v>
      </c>
      <c r="E16" s="6" t="s">
        <v>23</v>
      </c>
      <c r="F16" s="6" t="s">
        <v>24</v>
      </c>
      <c r="G16" s="12">
        <v>3000</v>
      </c>
      <c r="H16" s="16">
        <v>11400</v>
      </c>
      <c r="I16" s="3">
        <f t="shared" si="0"/>
        <v>7200</v>
      </c>
      <c r="J16" s="4" t="s">
        <v>144</v>
      </c>
      <c r="K16" s="4" t="s">
        <v>145</v>
      </c>
      <c r="L16" s="4" t="s">
        <v>146</v>
      </c>
      <c r="M16" s="4" t="s">
        <v>147</v>
      </c>
    </row>
    <row r="17" spans="1:12" x14ac:dyDescent="0.25">
      <c r="A17">
        <f>VLOOKUP(B17,'Data Sheet'!$A$2:$B$88,2,FALSE)</f>
        <v>18</v>
      </c>
      <c r="B17" s="1" t="s">
        <v>148</v>
      </c>
      <c r="C17" t="s">
        <v>149</v>
      </c>
      <c r="D17" t="s">
        <v>30</v>
      </c>
      <c r="E17" s="6" t="s">
        <v>23</v>
      </c>
      <c r="F17" s="6" t="s">
        <v>21</v>
      </c>
      <c r="G17" s="13">
        <v>630.4</v>
      </c>
      <c r="H17" s="3">
        <v>3783</v>
      </c>
      <c r="I17" s="3">
        <f t="shared" si="0"/>
        <v>2206.6999999999998</v>
      </c>
      <c r="J17" t="s">
        <v>65</v>
      </c>
      <c r="K17" t="s">
        <v>154</v>
      </c>
    </row>
    <row r="18" spans="1:12" x14ac:dyDescent="0.25">
      <c r="A18">
        <f>VLOOKUP(B18,'Data Sheet'!$A$2:$B$88,2,FALSE)</f>
        <v>19</v>
      </c>
      <c r="B18" s="1" t="s">
        <v>155</v>
      </c>
      <c r="C18" t="s">
        <v>149</v>
      </c>
      <c r="D18" t="s">
        <v>30</v>
      </c>
      <c r="E18" s="6" t="s">
        <v>23</v>
      </c>
      <c r="F18" s="6" t="s">
        <v>21</v>
      </c>
      <c r="G18" s="12">
        <v>268</v>
      </c>
      <c r="H18" s="3">
        <v>2913</v>
      </c>
      <c r="I18" s="3">
        <f t="shared" si="0"/>
        <v>1590.5</v>
      </c>
      <c r="J18" t="s">
        <v>37</v>
      </c>
      <c r="K18" t="s">
        <v>160</v>
      </c>
    </row>
    <row r="19" spans="1:12" x14ac:dyDescent="0.25">
      <c r="A19">
        <f>VLOOKUP(B19,'Data Sheet'!$A$2:$B$88,2,FALSE)</f>
        <v>20</v>
      </c>
      <c r="B19" s="1" t="s">
        <v>161</v>
      </c>
      <c r="C19" t="s">
        <v>149</v>
      </c>
      <c r="D19" t="s">
        <v>30</v>
      </c>
      <c r="E19" s="6" t="s">
        <v>23</v>
      </c>
      <c r="F19" s="6" t="s">
        <v>24</v>
      </c>
      <c r="G19" s="12">
        <v>240</v>
      </c>
      <c r="H19" s="3">
        <v>1200</v>
      </c>
      <c r="I19" s="3">
        <f t="shared" si="0"/>
        <v>720</v>
      </c>
      <c r="J19" t="s">
        <v>55</v>
      </c>
      <c r="K19" t="s">
        <v>47</v>
      </c>
    </row>
    <row r="20" spans="1:12" x14ac:dyDescent="0.25">
      <c r="A20">
        <f>VLOOKUP(B20,'Data Sheet'!$A$2:$B$88,2,FALSE)</f>
        <v>21</v>
      </c>
      <c r="B20" s="1" t="s">
        <v>167</v>
      </c>
      <c r="C20" t="s">
        <v>149</v>
      </c>
      <c r="D20" t="s">
        <v>30</v>
      </c>
      <c r="E20" s="6" t="s">
        <v>23</v>
      </c>
      <c r="F20" s="6" t="s">
        <v>24</v>
      </c>
      <c r="G20" s="12">
        <v>104</v>
      </c>
      <c r="H20" s="3">
        <v>1886</v>
      </c>
      <c r="I20" s="3">
        <f t="shared" si="0"/>
        <v>995</v>
      </c>
      <c r="J20" t="s">
        <v>46</v>
      </c>
      <c r="K20" t="s">
        <v>173</v>
      </c>
    </row>
    <row r="21" spans="1:12" x14ac:dyDescent="0.25">
      <c r="A21">
        <f>VLOOKUP(B21,'Data Sheet'!$A$2:$B$88,2,FALSE)</f>
        <v>22</v>
      </c>
      <c r="B21" s="1" t="s">
        <v>174</v>
      </c>
      <c r="C21" t="s">
        <v>19</v>
      </c>
      <c r="D21" t="s">
        <v>30</v>
      </c>
      <c r="E21" s="6" t="s">
        <v>23</v>
      </c>
      <c r="F21" s="6" t="s">
        <v>21</v>
      </c>
      <c r="G21" s="12">
        <v>250</v>
      </c>
      <c r="H21" s="3">
        <v>2000</v>
      </c>
      <c r="I21" s="3">
        <f t="shared" si="0"/>
        <v>1125</v>
      </c>
      <c r="J21" t="s">
        <v>37</v>
      </c>
      <c r="K21" t="s">
        <v>28</v>
      </c>
      <c r="L21" s="15"/>
    </row>
    <row r="22" spans="1:12" x14ac:dyDescent="0.25">
      <c r="A22">
        <f>VLOOKUP(B22,'Data Sheet'!$A$2:$B$88,2,FALSE)</f>
        <v>23</v>
      </c>
      <c r="B22" s="1" t="s">
        <v>179</v>
      </c>
      <c r="C22" t="s">
        <v>19</v>
      </c>
      <c r="D22" t="s">
        <v>30</v>
      </c>
      <c r="E22" s="6" t="s">
        <v>23</v>
      </c>
      <c r="F22" s="6" t="s">
        <v>24</v>
      </c>
      <c r="G22" s="12">
        <v>265</v>
      </c>
      <c r="H22" s="3">
        <v>2060</v>
      </c>
      <c r="I22" s="3">
        <f t="shared" si="0"/>
        <v>1162.5</v>
      </c>
      <c r="J22" t="s">
        <v>37</v>
      </c>
      <c r="K22" t="s">
        <v>187</v>
      </c>
      <c r="L22" s="15"/>
    </row>
    <row r="23" spans="1:12" x14ac:dyDescent="0.25">
      <c r="A23">
        <f>VLOOKUP(B23,'Data Sheet'!$A$2:$B$88,2,FALSE)</f>
        <v>24</v>
      </c>
      <c r="B23" s="1" t="s">
        <v>188</v>
      </c>
      <c r="C23" t="s">
        <v>19</v>
      </c>
      <c r="D23" t="s">
        <v>30</v>
      </c>
      <c r="E23" s="6" t="s">
        <v>23</v>
      </c>
      <c r="F23" s="6" t="s">
        <v>21</v>
      </c>
      <c r="G23" s="12">
        <v>200</v>
      </c>
      <c r="H23" s="3">
        <v>1050</v>
      </c>
      <c r="I23" s="3">
        <f t="shared" si="0"/>
        <v>625</v>
      </c>
      <c r="J23" t="s">
        <v>37</v>
      </c>
      <c r="K23" t="s">
        <v>66</v>
      </c>
      <c r="L23" s="15"/>
    </row>
    <row r="24" spans="1:12" x14ac:dyDescent="0.25">
      <c r="A24">
        <f>VLOOKUP(B24,'Data Sheet'!$A$2:$B$88,2,FALSE)</f>
        <v>25</v>
      </c>
      <c r="B24" s="1" t="s">
        <v>193</v>
      </c>
      <c r="C24" t="s">
        <v>19</v>
      </c>
      <c r="D24" t="s">
        <v>30</v>
      </c>
      <c r="E24" s="6" t="s">
        <v>23</v>
      </c>
      <c r="F24" s="6" t="s">
        <v>21</v>
      </c>
      <c r="G24" s="12">
        <v>139</v>
      </c>
      <c r="H24" s="3">
        <v>973</v>
      </c>
      <c r="I24" s="3">
        <f t="shared" si="0"/>
        <v>556</v>
      </c>
      <c r="J24" t="s">
        <v>37</v>
      </c>
      <c r="K24" t="s">
        <v>66</v>
      </c>
      <c r="L24" s="15"/>
    </row>
    <row r="25" spans="1:12" x14ac:dyDescent="0.25">
      <c r="A25">
        <f>VLOOKUP(B25,'Data Sheet'!$A$2:$B$88,2,FALSE)</f>
        <v>26</v>
      </c>
      <c r="B25" s="1" t="s">
        <v>199</v>
      </c>
      <c r="C25" t="s">
        <v>19</v>
      </c>
      <c r="D25" t="s">
        <v>30</v>
      </c>
      <c r="E25" s="6" t="s">
        <v>23</v>
      </c>
      <c r="F25" s="6" t="s">
        <v>24</v>
      </c>
      <c r="G25" s="12">
        <v>450</v>
      </c>
      <c r="H25" s="12">
        <v>450</v>
      </c>
      <c r="I25" s="3">
        <f t="shared" si="0"/>
        <v>450</v>
      </c>
      <c r="J25" t="s">
        <v>37</v>
      </c>
      <c r="K25" t="s">
        <v>47</v>
      </c>
      <c r="L25" s="15"/>
    </row>
    <row r="26" spans="1:12" x14ac:dyDescent="0.25">
      <c r="A26">
        <f>VLOOKUP(B26,'Data Sheet'!$A$2:$B$88,2,FALSE)</f>
        <v>27</v>
      </c>
      <c r="B26" s="1" t="s">
        <v>202</v>
      </c>
      <c r="C26" t="s">
        <v>19</v>
      </c>
      <c r="D26" t="s">
        <v>30</v>
      </c>
      <c r="E26" s="6" t="s">
        <v>23</v>
      </c>
      <c r="F26" s="6" t="s">
        <v>24</v>
      </c>
      <c r="G26" s="12">
        <v>90</v>
      </c>
      <c r="H26" s="3">
        <v>1316</v>
      </c>
      <c r="I26" s="3">
        <f t="shared" si="0"/>
        <v>703</v>
      </c>
      <c r="J26" t="s">
        <v>37</v>
      </c>
      <c r="K26" t="s">
        <v>66</v>
      </c>
      <c r="L26" s="15"/>
    </row>
    <row r="27" spans="1:12" x14ac:dyDescent="0.25">
      <c r="A27">
        <f>VLOOKUP(B27,'Data Sheet'!$A$2:$B$88,2,FALSE)</f>
        <v>28</v>
      </c>
      <c r="B27" s="1" t="s">
        <v>209</v>
      </c>
      <c r="C27" t="s">
        <v>19</v>
      </c>
      <c r="D27" t="s">
        <v>30</v>
      </c>
      <c r="E27" s="6" t="s">
        <v>23</v>
      </c>
      <c r="F27" s="6" t="s">
        <v>21</v>
      </c>
      <c r="G27" s="12">
        <v>35</v>
      </c>
      <c r="H27" s="3">
        <v>1155</v>
      </c>
      <c r="I27" s="3">
        <f t="shared" si="0"/>
        <v>595</v>
      </c>
      <c r="J27" t="s">
        <v>37</v>
      </c>
      <c r="K27" t="s">
        <v>97</v>
      </c>
      <c r="L27" s="15"/>
    </row>
    <row r="28" spans="1:12" x14ac:dyDescent="0.25">
      <c r="A28">
        <f>VLOOKUP(B28,'Data Sheet'!$A$2:$B$88,2,FALSE)</f>
        <v>29</v>
      </c>
      <c r="B28" s="1" t="s">
        <v>215</v>
      </c>
      <c r="C28" t="s">
        <v>19</v>
      </c>
      <c r="D28" t="s">
        <v>30</v>
      </c>
      <c r="E28" s="6" t="s">
        <v>23</v>
      </c>
      <c r="F28" s="6" t="s">
        <v>24</v>
      </c>
      <c r="G28" s="12">
        <v>60</v>
      </c>
      <c r="H28" s="3">
        <v>1000</v>
      </c>
      <c r="I28" s="3">
        <f t="shared" si="0"/>
        <v>530</v>
      </c>
      <c r="J28" t="s">
        <v>37</v>
      </c>
      <c r="K28" t="s">
        <v>28</v>
      </c>
      <c r="L28" s="15"/>
    </row>
    <row r="29" spans="1:12" x14ac:dyDescent="0.25">
      <c r="A29">
        <f>VLOOKUP(B29,'Data Sheet'!$A$2:$B$88,2,FALSE)</f>
        <v>30</v>
      </c>
      <c r="B29" s="1" t="s">
        <v>220</v>
      </c>
      <c r="C29" t="s">
        <v>19</v>
      </c>
      <c r="D29" t="s">
        <v>30</v>
      </c>
      <c r="E29" s="6" t="s">
        <v>23</v>
      </c>
      <c r="F29" s="6" t="s">
        <v>24</v>
      </c>
      <c r="G29" s="12">
        <v>250</v>
      </c>
      <c r="H29" s="3">
        <v>1000</v>
      </c>
      <c r="I29" s="3">
        <f t="shared" si="0"/>
        <v>625</v>
      </c>
      <c r="J29" t="s">
        <v>37</v>
      </c>
      <c r="K29" t="s">
        <v>187</v>
      </c>
      <c r="L29" s="15"/>
    </row>
    <row r="30" spans="1:12" x14ac:dyDescent="0.25">
      <c r="A30">
        <f>VLOOKUP(B30,'Data Sheet'!$A$2:$B$88,2,FALSE)</f>
        <v>31</v>
      </c>
      <c r="B30" s="1" t="s">
        <v>227</v>
      </c>
      <c r="C30" t="s">
        <v>19</v>
      </c>
      <c r="D30" t="s">
        <v>30</v>
      </c>
      <c r="E30" s="6" t="s">
        <v>23</v>
      </c>
      <c r="F30" s="6" t="s">
        <v>24</v>
      </c>
      <c r="G30" s="12">
        <v>200</v>
      </c>
      <c r="H30" s="3">
        <v>3000</v>
      </c>
      <c r="I30" s="3">
        <f t="shared" si="0"/>
        <v>1600</v>
      </c>
      <c r="J30" t="s">
        <v>37</v>
      </c>
      <c r="K30" t="s">
        <v>160</v>
      </c>
      <c r="L30" s="15"/>
    </row>
    <row r="31" spans="1:12" x14ac:dyDescent="0.25">
      <c r="A31">
        <f>VLOOKUP(B31,'Data Sheet'!$A$2:$B$88,2,FALSE)</f>
        <v>32</v>
      </c>
      <c r="B31" s="1" t="s">
        <v>230</v>
      </c>
      <c r="C31" t="s">
        <v>19</v>
      </c>
      <c r="D31" t="s">
        <v>30</v>
      </c>
      <c r="E31" s="6" t="s">
        <v>23</v>
      </c>
      <c r="F31" s="6" t="s">
        <v>24</v>
      </c>
      <c r="G31" s="13">
        <v>1036.8</v>
      </c>
      <c r="H31" s="3">
        <v>1555.2</v>
      </c>
      <c r="I31" s="3">
        <f t="shared" si="0"/>
        <v>1296</v>
      </c>
      <c r="J31" t="s">
        <v>37</v>
      </c>
      <c r="K31" t="s">
        <v>160</v>
      </c>
      <c r="L31" s="15"/>
    </row>
    <row r="32" spans="1:12" x14ac:dyDescent="0.25">
      <c r="A32">
        <f>VLOOKUP(B32,'Data Sheet'!$A$2:$B$88,2,FALSE)</f>
        <v>33</v>
      </c>
      <c r="B32" s="1" t="s">
        <v>236</v>
      </c>
      <c r="C32" t="s">
        <v>19</v>
      </c>
      <c r="D32" t="s">
        <v>30</v>
      </c>
      <c r="E32" s="6" t="s">
        <v>23</v>
      </c>
      <c r="F32" s="6" t="s">
        <v>21</v>
      </c>
      <c r="G32" s="12">
        <v>1800</v>
      </c>
      <c r="H32" s="3">
        <v>1800</v>
      </c>
      <c r="I32" s="3">
        <f t="shared" si="0"/>
        <v>1800</v>
      </c>
      <c r="J32" t="s">
        <v>37</v>
      </c>
      <c r="K32" t="s">
        <v>160</v>
      </c>
      <c r="L32" s="15"/>
    </row>
    <row r="33" spans="1:12" x14ac:dyDescent="0.25">
      <c r="A33">
        <f>VLOOKUP(B33,'Data Sheet'!$A$2:$B$88,2,FALSE)</f>
        <v>34</v>
      </c>
      <c r="B33" s="1" t="s">
        <v>240</v>
      </c>
      <c r="C33" t="s">
        <v>19</v>
      </c>
      <c r="D33" t="s">
        <v>30</v>
      </c>
      <c r="E33" s="6" t="s">
        <v>23</v>
      </c>
      <c r="F33" s="6" t="s">
        <v>21</v>
      </c>
      <c r="G33" s="12">
        <v>462</v>
      </c>
      <c r="H33" s="3">
        <v>4500</v>
      </c>
      <c r="I33" s="3">
        <f t="shared" si="0"/>
        <v>2481</v>
      </c>
      <c r="J33" t="s">
        <v>82</v>
      </c>
      <c r="K33" t="s">
        <v>246</v>
      </c>
      <c r="L33" s="15"/>
    </row>
    <row r="34" spans="1:12" x14ac:dyDescent="0.25">
      <c r="A34">
        <f>VLOOKUP(B34,'Data Sheet'!$A$2:$B$88,2,FALSE)</f>
        <v>35</v>
      </c>
      <c r="B34" s="1" t="s">
        <v>247</v>
      </c>
      <c r="C34" t="s">
        <v>19</v>
      </c>
      <c r="D34" t="s">
        <v>30</v>
      </c>
      <c r="E34" s="6" t="s">
        <v>23</v>
      </c>
      <c r="F34" s="6" t="s">
        <v>21</v>
      </c>
      <c r="G34" s="13">
        <v>443.45</v>
      </c>
      <c r="H34" s="3">
        <v>1330.35</v>
      </c>
      <c r="I34" s="3">
        <f t="shared" si="0"/>
        <v>886.9</v>
      </c>
      <c r="J34" t="s">
        <v>82</v>
      </c>
      <c r="K34" t="s">
        <v>246</v>
      </c>
      <c r="L34" s="15"/>
    </row>
    <row r="35" spans="1:12" x14ac:dyDescent="0.25">
      <c r="A35">
        <f>VLOOKUP(B35,'Data Sheet'!$A$2:$B$88,2,FALSE)</f>
        <v>36</v>
      </c>
      <c r="B35" s="1" t="s">
        <v>253</v>
      </c>
      <c r="C35" t="s">
        <v>19</v>
      </c>
      <c r="D35" t="s">
        <v>30</v>
      </c>
      <c r="E35" s="10" t="s">
        <v>254</v>
      </c>
      <c r="F35" s="6" t="s">
        <v>21</v>
      </c>
      <c r="G35" s="12">
        <v>450</v>
      </c>
      <c r="H35" s="12">
        <v>450</v>
      </c>
      <c r="I35" s="3">
        <f t="shared" si="0"/>
        <v>450</v>
      </c>
      <c r="J35" t="s">
        <v>82</v>
      </c>
      <c r="K35" t="s">
        <v>259</v>
      </c>
      <c r="L35" s="15"/>
    </row>
    <row r="36" spans="1:12" x14ac:dyDescent="0.25">
      <c r="A36">
        <f>VLOOKUP(B36,'Data Sheet'!$A$2:$B$88,2,FALSE)</f>
        <v>37</v>
      </c>
      <c r="B36" s="1" t="s">
        <v>260</v>
      </c>
      <c r="C36" t="s">
        <v>19</v>
      </c>
      <c r="D36" t="s">
        <v>30</v>
      </c>
      <c r="E36" s="6" t="s">
        <v>23</v>
      </c>
      <c r="F36" s="6" t="s">
        <v>21</v>
      </c>
      <c r="G36" s="12">
        <v>389</v>
      </c>
      <c r="H36" s="3">
        <v>2400</v>
      </c>
      <c r="I36" s="3">
        <f t="shared" si="0"/>
        <v>1394.5</v>
      </c>
      <c r="J36" t="s">
        <v>82</v>
      </c>
      <c r="K36" t="s">
        <v>259</v>
      </c>
      <c r="L36" s="15"/>
    </row>
    <row r="37" spans="1:12" x14ac:dyDescent="0.25">
      <c r="A37">
        <f>VLOOKUP(B37,'Data Sheet'!$A$2:$B$88,2,FALSE)</f>
        <v>38</v>
      </c>
      <c r="B37" s="1" t="s">
        <v>264</v>
      </c>
      <c r="C37" t="s">
        <v>19</v>
      </c>
      <c r="D37" t="s">
        <v>30</v>
      </c>
      <c r="E37" s="10" t="s">
        <v>254</v>
      </c>
      <c r="F37" s="6" t="s">
        <v>21</v>
      </c>
      <c r="G37" s="12">
        <v>150</v>
      </c>
      <c r="H37" s="3" t="s">
        <v>557</v>
      </c>
      <c r="I37" s="3">
        <f t="shared" si="0"/>
        <v>150</v>
      </c>
      <c r="J37" t="s">
        <v>82</v>
      </c>
      <c r="K37" t="s">
        <v>259</v>
      </c>
      <c r="L37" s="15"/>
    </row>
    <row r="38" spans="1:12" x14ac:dyDescent="0.25">
      <c r="A38">
        <f>VLOOKUP(B38,'Data Sheet'!$A$2:$B$88,2,FALSE)</f>
        <v>39</v>
      </c>
      <c r="B38" s="1" t="s">
        <v>268</v>
      </c>
      <c r="C38" t="s">
        <v>19</v>
      </c>
      <c r="D38" t="s">
        <v>85</v>
      </c>
      <c r="E38" s="6" t="s">
        <v>23</v>
      </c>
      <c r="F38" s="6" t="s">
        <v>21</v>
      </c>
      <c r="G38" s="12">
        <v>255</v>
      </c>
      <c r="H38" s="3">
        <v>2474</v>
      </c>
      <c r="I38" s="3">
        <f t="shared" si="0"/>
        <v>1364.5</v>
      </c>
      <c r="J38" t="s">
        <v>82</v>
      </c>
      <c r="K38" t="s">
        <v>259</v>
      </c>
      <c r="L38" s="15"/>
    </row>
    <row r="39" spans="1:12" x14ac:dyDescent="0.25">
      <c r="A39">
        <f>VLOOKUP(B39,'Data Sheet'!$A$2:$B$88,2,FALSE)</f>
        <v>40</v>
      </c>
      <c r="B39" s="8" t="s">
        <v>273</v>
      </c>
      <c r="C39" t="s">
        <v>19</v>
      </c>
      <c r="D39" t="s">
        <v>30</v>
      </c>
      <c r="E39" s="6" t="s">
        <v>23</v>
      </c>
      <c r="F39" s="6" t="s">
        <v>24</v>
      </c>
      <c r="G39" s="12">
        <v>503</v>
      </c>
      <c r="H39" s="3">
        <v>503</v>
      </c>
      <c r="I39" s="3">
        <f t="shared" si="0"/>
        <v>503</v>
      </c>
      <c r="J39" t="s">
        <v>82</v>
      </c>
      <c r="K39" t="s">
        <v>56</v>
      </c>
      <c r="L39" s="15"/>
    </row>
    <row r="40" spans="1:12" x14ac:dyDescent="0.25">
      <c r="A40">
        <f>VLOOKUP(B40,'Data Sheet'!$A$2:$B$88,2,FALSE)</f>
        <v>41</v>
      </c>
      <c r="B40" s="1" t="s">
        <v>276</v>
      </c>
      <c r="C40" t="s">
        <v>19</v>
      </c>
      <c r="D40" t="s">
        <v>30</v>
      </c>
      <c r="E40" s="10" t="s">
        <v>254</v>
      </c>
      <c r="F40" s="6" t="s">
        <v>21</v>
      </c>
      <c r="G40" s="12">
        <v>275</v>
      </c>
      <c r="H40" s="3">
        <v>3500</v>
      </c>
      <c r="I40" s="3">
        <f t="shared" si="0"/>
        <v>1887.5</v>
      </c>
      <c r="J40" t="s">
        <v>82</v>
      </c>
      <c r="K40" t="s">
        <v>56</v>
      </c>
      <c r="L40" s="15"/>
    </row>
    <row r="41" spans="1:12" x14ac:dyDescent="0.25">
      <c r="A41">
        <f>VLOOKUP(B41,'Data Sheet'!$A$2:$B$88,2,FALSE)</f>
        <v>45</v>
      </c>
      <c r="B41" s="1" t="s">
        <v>297</v>
      </c>
      <c r="C41" t="s">
        <v>19</v>
      </c>
      <c r="D41" t="s">
        <v>30</v>
      </c>
      <c r="E41" s="6" t="s">
        <v>23</v>
      </c>
      <c r="F41" s="6" t="s">
        <v>21</v>
      </c>
      <c r="G41" s="12">
        <v>221</v>
      </c>
      <c r="H41" s="3">
        <v>2450</v>
      </c>
      <c r="I41" s="3">
        <f t="shared" si="0"/>
        <v>1335.5</v>
      </c>
      <c r="J41" t="s">
        <v>82</v>
      </c>
      <c r="K41" t="s">
        <v>76</v>
      </c>
      <c r="L41" s="15"/>
    </row>
    <row r="42" spans="1:12" ht="45" x14ac:dyDescent="0.25">
      <c r="A42">
        <f>VLOOKUP(B42,'Data Sheet'!$A$2:$B$88,2,FALSE)</f>
        <v>46</v>
      </c>
      <c r="B42" s="9" t="s">
        <v>303</v>
      </c>
      <c r="C42" t="s">
        <v>304</v>
      </c>
      <c r="D42" t="s">
        <v>20</v>
      </c>
      <c r="E42" s="6" t="s">
        <v>23</v>
      </c>
      <c r="F42" s="6" t="s">
        <v>24</v>
      </c>
      <c r="G42" s="3">
        <v>0</v>
      </c>
      <c r="H42" s="3">
        <v>0</v>
      </c>
      <c r="I42" s="3">
        <f t="shared" si="0"/>
        <v>0</v>
      </c>
      <c r="J42" t="s">
        <v>144</v>
      </c>
      <c r="K42" t="s">
        <v>305</v>
      </c>
      <c r="L42" t="s">
        <v>145</v>
      </c>
    </row>
    <row r="43" spans="1:12" ht="30" x14ac:dyDescent="0.25">
      <c r="A43">
        <f>VLOOKUP(B43,'Data Sheet'!$A$2:$B$88,2,FALSE)</f>
        <v>47</v>
      </c>
      <c r="B43" s="9" t="s">
        <v>306</v>
      </c>
      <c r="C43" t="s">
        <v>304</v>
      </c>
      <c r="D43" t="s">
        <v>30</v>
      </c>
      <c r="E43" s="6" t="s">
        <v>23</v>
      </c>
      <c r="F43" s="6" t="s">
        <v>24</v>
      </c>
      <c r="G43" s="12">
        <v>4200</v>
      </c>
      <c r="H43" s="3">
        <v>19200</v>
      </c>
      <c r="I43" s="3">
        <f t="shared" si="0"/>
        <v>11700</v>
      </c>
      <c r="J43" t="s">
        <v>144</v>
      </c>
      <c r="K43" t="s">
        <v>145</v>
      </c>
    </row>
    <row r="44" spans="1:12" x14ac:dyDescent="0.25">
      <c r="A44">
        <f>VLOOKUP(B44,'Data Sheet'!$A$2:$B$88,2,FALSE)</f>
        <v>52</v>
      </c>
      <c r="B44" s="1" t="s">
        <v>333</v>
      </c>
      <c r="C44" t="s">
        <v>84</v>
      </c>
      <c r="D44" t="s">
        <v>30</v>
      </c>
      <c r="E44" s="6" t="s">
        <v>23</v>
      </c>
      <c r="F44" s="6" t="s">
        <v>21</v>
      </c>
      <c r="G44" s="13">
        <v>282.5</v>
      </c>
      <c r="H44" s="3">
        <v>4240</v>
      </c>
      <c r="I44" s="3">
        <f t="shared" si="0"/>
        <v>2261.25</v>
      </c>
      <c r="J44" t="s">
        <v>37</v>
      </c>
      <c r="K44" t="s">
        <v>154</v>
      </c>
    </row>
    <row r="45" spans="1:12" x14ac:dyDescent="0.25">
      <c r="A45">
        <f>VLOOKUP(B45,'Data Sheet'!$A$2:$B$88,2,FALSE)</f>
        <v>53</v>
      </c>
      <c r="B45" s="1" t="s">
        <v>339</v>
      </c>
      <c r="C45" t="s">
        <v>84</v>
      </c>
      <c r="D45" t="s">
        <v>30</v>
      </c>
      <c r="E45" s="6" t="s">
        <v>23</v>
      </c>
      <c r="F45" s="6" t="s">
        <v>24</v>
      </c>
      <c r="G45" s="12">
        <v>400</v>
      </c>
      <c r="H45" s="3">
        <v>1200</v>
      </c>
      <c r="I45" s="3">
        <f t="shared" si="0"/>
        <v>800</v>
      </c>
      <c r="J45" t="s">
        <v>46</v>
      </c>
      <c r="K45" t="s">
        <v>173</v>
      </c>
    </row>
    <row r="46" spans="1:12" x14ac:dyDescent="0.25">
      <c r="A46">
        <f>VLOOKUP(B46,'Data Sheet'!$A$2:$B$88,2,FALSE)</f>
        <v>54</v>
      </c>
      <c r="B46" s="1" t="s">
        <v>344</v>
      </c>
      <c r="C46" t="s">
        <v>84</v>
      </c>
      <c r="D46" t="s">
        <v>30</v>
      </c>
      <c r="E46" s="6" t="s">
        <v>23</v>
      </c>
      <c r="F46" s="6" t="s">
        <v>21</v>
      </c>
      <c r="G46" s="12">
        <v>160</v>
      </c>
      <c r="H46" s="3">
        <v>3840</v>
      </c>
      <c r="I46" s="3">
        <f t="shared" si="0"/>
        <v>2000</v>
      </c>
      <c r="J46" t="s">
        <v>55</v>
      </c>
      <c r="K46" t="s">
        <v>56</v>
      </c>
    </row>
    <row r="47" spans="1:12" x14ac:dyDescent="0.25">
      <c r="A47">
        <f>VLOOKUP(B47,'Data Sheet'!$A$2:$B$88,2,FALSE)</f>
        <v>55</v>
      </c>
      <c r="B47" s="1" t="s">
        <v>350</v>
      </c>
      <c r="C47" t="s">
        <v>84</v>
      </c>
      <c r="D47" t="s">
        <v>30</v>
      </c>
      <c r="E47" s="6" t="s">
        <v>23</v>
      </c>
      <c r="F47" s="6" t="s">
        <v>21</v>
      </c>
      <c r="G47" s="12">
        <v>300</v>
      </c>
      <c r="H47" s="3">
        <v>3360</v>
      </c>
      <c r="I47" s="3">
        <f t="shared" si="0"/>
        <v>1830</v>
      </c>
      <c r="J47" t="s">
        <v>59</v>
      </c>
      <c r="K47" t="s">
        <v>305</v>
      </c>
    </row>
    <row r="48" spans="1:12" x14ac:dyDescent="0.25">
      <c r="A48">
        <f>VLOOKUP(B48,'Data Sheet'!$A$2:$B$88,2,FALSE)</f>
        <v>56</v>
      </c>
      <c r="B48" s="1" t="s">
        <v>356</v>
      </c>
      <c r="C48" t="s">
        <v>84</v>
      </c>
      <c r="D48" t="s">
        <v>85</v>
      </c>
      <c r="E48" s="6" t="s">
        <v>23</v>
      </c>
      <c r="F48" s="6" t="s">
        <v>21</v>
      </c>
      <c r="G48" s="12">
        <v>90</v>
      </c>
      <c r="H48" s="3">
        <v>2025</v>
      </c>
      <c r="I48" s="3">
        <f t="shared" si="0"/>
        <v>1057.5</v>
      </c>
      <c r="J48" t="s">
        <v>65</v>
      </c>
      <c r="K48" t="s">
        <v>66</v>
      </c>
    </row>
    <row r="49" spans="1:11" ht="15.4" customHeight="1" x14ac:dyDescent="0.25">
      <c r="A49">
        <f>VLOOKUP(B49,'Data Sheet'!$A$2:$B$88,2,FALSE)</f>
        <v>57</v>
      </c>
      <c r="B49" s="1" t="s">
        <v>363</v>
      </c>
      <c r="C49" t="s">
        <v>84</v>
      </c>
      <c r="D49" t="s">
        <v>141</v>
      </c>
      <c r="E49" s="6" t="s">
        <v>23</v>
      </c>
      <c r="F49" s="6" t="s">
        <v>24</v>
      </c>
      <c r="G49" s="12">
        <v>1064</v>
      </c>
      <c r="H49" s="3">
        <v>3000</v>
      </c>
      <c r="I49" s="3">
        <f t="shared" si="0"/>
        <v>2032</v>
      </c>
      <c r="J49" t="s">
        <v>75</v>
      </c>
      <c r="K49" t="s">
        <v>368</v>
      </c>
    </row>
    <row r="50" spans="1:11" x14ac:dyDescent="0.25">
      <c r="A50">
        <f>VLOOKUP(B50,'Data Sheet'!$A$2:$B$88,2,FALSE)</f>
        <v>58</v>
      </c>
      <c r="B50" s="1" t="s">
        <v>369</v>
      </c>
      <c r="C50" t="s">
        <v>84</v>
      </c>
      <c r="D50" t="s">
        <v>30</v>
      </c>
      <c r="E50" s="6" t="s">
        <v>23</v>
      </c>
      <c r="F50" s="6" t="s">
        <v>21</v>
      </c>
      <c r="G50" s="12">
        <v>570</v>
      </c>
      <c r="H50" s="3">
        <v>8280</v>
      </c>
      <c r="I50" s="3">
        <f t="shared" si="0"/>
        <v>4425</v>
      </c>
      <c r="J50" t="s">
        <v>82</v>
      </c>
      <c r="K50" t="s">
        <v>376</v>
      </c>
    </row>
    <row r="51" spans="1:11" x14ac:dyDescent="0.25">
      <c r="A51">
        <f>VLOOKUP(B51,'Data Sheet'!$A$2:$B$88,2,FALSE)</f>
        <v>59</v>
      </c>
      <c r="B51" s="1" t="s">
        <v>377</v>
      </c>
      <c r="C51" t="s">
        <v>84</v>
      </c>
      <c r="D51" t="s">
        <v>30</v>
      </c>
      <c r="E51" s="6" t="s">
        <v>23</v>
      </c>
      <c r="F51" s="6" t="s">
        <v>21</v>
      </c>
      <c r="G51" s="12">
        <v>176</v>
      </c>
      <c r="H51" s="3">
        <v>5583</v>
      </c>
      <c r="I51" s="3">
        <f t="shared" si="0"/>
        <v>2879.5</v>
      </c>
      <c r="J51" t="s">
        <v>27</v>
      </c>
      <c r="K51" t="s">
        <v>316</v>
      </c>
    </row>
    <row r="52" spans="1:11" x14ac:dyDescent="0.25">
      <c r="A52">
        <f>VLOOKUP(B52,'Data Sheet'!$A$2:$B$88,2,FALSE)</f>
        <v>61</v>
      </c>
      <c r="B52" s="1" t="s">
        <v>389</v>
      </c>
      <c r="C52" t="s">
        <v>149</v>
      </c>
      <c r="D52" t="s">
        <v>85</v>
      </c>
      <c r="E52" s="6" t="s">
        <v>23</v>
      </c>
      <c r="F52" s="6" t="s">
        <v>21</v>
      </c>
      <c r="G52" s="12">
        <v>510</v>
      </c>
      <c r="H52" s="7">
        <v>10376.25</v>
      </c>
      <c r="I52" s="3">
        <f t="shared" si="0"/>
        <v>5443.125</v>
      </c>
      <c r="J52" t="s">
        <v>37</v>
      </c>
      <c r="K52" t="s">
        <v>173</v>
      </c>
    </row>
    <row r="53" spans="1:11" x14ac:dyDescent="0.25">
      <c r="A53">
        <f>VLOOKUP(B53,'Data Sheet'!$A$2:$B$88,2,FALSE)</f>
        <v>62</v>
      </c>
      <c r="B53" s="1" t="s">
        <v>396</v>
      </c>
      <c r="C53" t="s">
        <v>149</v>
      </c>
      <c r="D53" t="s">
        <v>30</v>
      </c>
      <c r="E53" s="6" t="s">
        <v>23</v>
      </c>
      <c r="F53" s="6" t="s">
        <v>24</v>
      </c>
      <c r="G53" s="12">
        <v>165</v>
      </c>
      <c r="H53" s="7">
        <v>3254.6</v>
      </c>
      <c r="I53" s="3">
        <f t="shared" si="0"/>
        <v>1709.8</v>
      </c>
      <c r="J53" t="s">
        <v>55</v>
      </c>
      <c r="K53" t="s">
        <v>154</v>
      </c>
    </row>
    <row r="54" spans="1:11" x14ac:dyDescent="0.25">
      <c r="A54">
        <f>VLOOKUP(B54,'Data Sheet'!$A$2:$B$88,2,FALSE)</f>
        <v>63</v>
      </c>
      <c r="B54" s="1" t="s">
        <v>402</v>
      </c>
      <c r="C54" t="s">
        <v>149</v>
      </c>
      <c r="D54" t="s">
        <v>30</v>
      </c>
      <c r="E54" s="6" t="s">
        <v>23</v>
      </c>
      <c r="F54" s="6" t="s">
        <v>24</v>
      </c>
      <c r="G54" s="12">
        <v>90</v>
      </c>
      <c r="H54" s="3">
        <v>966</v>
      </c>
      <c r="I54" s="3">
        <f t="shared" si="0"/>
        <v>528</v>
      </c>
      <c r="J54" t="s">
        <v>46</v>
      </c>
      <c r="K54" t="s">
        <v>38</v>
      </c>
    </row>
    <row r="55" spans="1:11" x14ac:dyDescent="0.25">
      <c r="A55">
        <f>VLOOKUP(B55,'Data Sheet'!$A$2:$B$88,2,FALSE)</f>
        <v>64</v>
      </c>
      <c r="B55" s="1" t="s">
        <v>409</v>
      </c>
      <c r="C55" t="s">
        <v>410</v>
      </c>
      <c r="D55" t="s">
        <v>30</v>
      </c>
      <c r="E55" s="6" t="s">
        <v>23</v>
      </c>
      <c r="F55" s="6" t="s">
        <v>21</v>
      </c>
      <c r="G55" s="12">
        <v>61</v>
      </c>
      <c r="H55" s="3">
        <v>7908</v>
      </c>
      <c r="I55" s="3">
        <f t="shared" si="0"/>
        <v>3984.5</v>
      </c>
      <c r="J55" t="s">
        <v>144</v>
      </c>
      <c r="K55" t="s">
        <v>246</v>
      </c>
    </row>
    <row r="56" spans="1:11" x14ac:dyDescent="0.25">
      <c r="A56">
        <f>VLOOKUP(B56,'Data Sheet'!$A$2:$B$88,2,FALSE)</f>
        <v>65</v>
      </c>
      <c r="B56" s="1" t="s">
        <v>415</v>
      </c>
      <c r="C56" t="s">
        <v>410</v>
      </c>
      <c r="D56" t="s">
        <v>30</v>
      </c>
      <c r="E56" s="6" t="s">
        <v>23</v>
      </c>
      <c r="F56" s="6" t="s">
        <v>21</v>
      </c>
      <c r="G56" s="12">
        <v>1250</v>
      </c>
      <c r="H56" s="3">
        <v>10000</v>
      </c>
      <c r="I56" s="3">
        <f t="shared" si="0"/>
        <v>5625</v>
      </c>
      <c r="J56" t="s">
        <v>144</v>
      </c>
      <c r="K56" t="s">
        <v>132</v>
      </c>
    </row>
    <row r="57" spans="1:11" x14ac:dyDescent="0.25">
      <c r="A57">
        <f>VLOOKUP(B57,'Data Sheet'!$A$2:$B$88,2,FALSE)</f>
        <v>66</v>
      </c>
      <c r="B57" s="1" t="s">
        <v>422</v>
      </c>
      <c r="C57" t="s">
        <v>410</v>
      </c>
      <c r="D57" t="s">
        <v>85</v>
      </c>
      <c r="E57" s="6" t="s">
        <v>23</v>
      </c>
      <c r="F57" s="6" t="s">
        <v>21</v>
      </c>
      <c r="G57" s="12">
        <v>1156</v>
      </c>
      <c r="H57" s="3">
        <v>7582</v>
      </c>
      <c r="I57" s="3">
        <f t="shared" si="0"/>
        <v>4369</v>
      </c>
      <c r="J57" t="s">
        <v>144</v>
      </c>
      <c r="K57" t="s">
        <v>376</v>
      </c>
    </row>
    <row r="58" spans="1:11" x14ac:dyDescent="0.25">
      <c r="A58">
        <f>VLOOKUP(B58,'Data Sheet'!$A$2:$B$88,2,FALSE)</f>
        <v>67</v>
      </c>
      <c r="B58" s="1" t="s">
        <v>428</v>
      </c>
      <c r="C58" t="s">
        <v>410</v>
      </c>
      <c r="D58" t="s">
        <v>30</v>
      </c>
      <c r="E58" s="6" t="s">
        <v>23</v>
      </c>
      <c r="F58" s="6" t="s">
        <v>21</v>
      </c>
      <c r="G58" s="12">
        <v>270</v>
      </c>
      <c r="H58" s="3">
        <v>18750</v>
      </c>
      <c r="I58" s="3">
        <f t="shared" si="0"/>
        <v>9510</v>
      </c>
      <c r="J58" t="s">
        <v>144</v>
      </c>
      <c r="K58" t="s">
        <v>305</v>
      </c>
    </row>
    <row r="59" spans="1:11" x14ac:dyDescent="0.25">
      <c r="A59">
        <f>VLOOKUP(B59,'Data Sheet'!$A$2:$B$88,2,FALSE)</f>
        <v>68</v>
      </c>
      <c r="B59" s="1" t="s">
        <v>434</v>
      </c>
      <c r="C59" t="s">
        <v>410</v>
      </c>
      <c r="D59" t="s">
        <v>30</v>
      </c>
      <c r="E59" s="6" t="s">
        <v>23</v>
      </c>
      <c r="F59" s="6" t="s">
        <v>21</v>
      </c>
      <c r="G59" s="13">
        <v>403.8</v>
      </c>
      <c r="H59" s="7">
        <v>7770.7</v>
      </c>
      <c r="I59" s="3">
        <f t="shared" si="0"/>
        <v>4087.25</v>
      </c>
      <c r="J59" t="s">
        <v>144</v>
      </c>
      <c r="K59" t="s">
        <v>305</v>
      </c>
    </row>
    <row r="60" spans="1:11" x14ac:dyDescent="0.25">
      <c r="A60">
        <f>VLOOKUP(B60,'Data Sheet'!$A$2:$B$88,2,FALSE)</f>
        <v>69</v>
      </c>
      <c r="B60" s="1" t="s">
        <v>440</v>
      </c>
      <c r="C60" t="s">
        <v>410</v>
      </c>
      <c r="D60" t="s">
        <v>30</v>
      </c>
      <c r="E60" s="6" t="s">
        <v>23</v>
      </c>
      <c r="F60" s="6" t="s">
        <v>21</v>
      </c>
      <c r="G60" s="12">
        <v>2010</v>
      </c>
      <c r="H60" s="3">
        <v>13065</v>
      </c>
      <c r="I60" s="3">
        <f t="shared" si="0"/>
        <v>7537.5</v>
      </c>
      <c r="J60" t="s">
        <v>144</v>
      </c>
      <c r="K60" t="s">
        <v>145</v>
      </c>
    </row>
    <row r="61" spans="1:11" x14ac:dyDescent="0.25">
      <c r="A61">
        <f>VLOOKUP(B61,'Data Sheet'!$A$2:$B$88,2,FALSE)</f>
        <v>70</v>
      </c>
      <c r="B61" s="1" t="s">
        <v>446</v>
      </c>
      <c r="C61" t="s">
        <v>410</v>
      </c>
      <c r="D61" t="s">
        <v>30</v>
      </c>
      <c r="E61" s="6" t="s">
        <v>23</v>
      </c>
      <c r="F61" s="6" t="s">
        <v>21</v>
      </c>
      <c r="G61" s="12">
        <v>186</v>
      </c>
      <c r="H61" s="3">
        <v>5646</v>
      </c>
      <c r="I61" s="3">
        <f t="shared" si="0"/>
        <v>2916</v>
      </c>
      <c r="J61" t="s">
        <v>144</v>
      </c>
      <c r="K61" t="s">
        <v>145</v>
      </c>
    </row>
    <row r="62" spans="1:11" x14ac:dyDescent="0.25">
      <c r="A62">
        <f>VLOOKUP(B62,'Data Sheet'!$A$2:$B$88,2,FALSE)</f>
        <v>71</v>
      </c>
      <c r="B62" s="1" t="s">
        <v>451</v>
      </c>
      <c r="C62" t="s">
        <v>410</v>
      </c>
      <c r="D62" t="s">
        <v>30</v>
      </c>
      <c r="E62" s="6" t="s">
        <v>23</v>
      </c>
      <c r="F62" s="10" t="s">
        <v>21</v>
      </c>
      <c r="G62" s="14">
        <v>300</v>
      </c>
      <c r="H62" s="3">
        <v>22500</v>
      </c>
      <c r="I62" s="3">
        <f t="shared" si="0"/>
        <v>11400</v>
      </c>
      <c r="J62" t="s">
        <v>144</v>
      </c>
      <c r="K62" t="s">
        <v>145</v>
      </c>
    </row>
    <row r="63" spans="1:11" x14ac:dyDescent="0.25">
      <c r="A63">
        <f>VLOOKUP(B63,'Data Sheet'!$A$2:$B$88,2,FALSE)</f>
        <v>72</v>
      </c>
      <c r="B63" s="1" t="s">
        <v>458</v>
      </c>
      <c r="C63" t="s">
        <v>410</v>
      </c>
      <c r="D63" t="s">
        <v>30</v>
      </c>
      <c r="E63" s="6" t="s">
        <v>23</v>
      </c>
      <c r="F63" s="6" t="s">
        <v>24</v>
      </c>
      <c r="G63" s="13">
        <v>1138.0899999999999</v>
      </c>
      <c r="H63" s="7">
        <v>17057.73</v>
      </c>
      <c r="I63" s="3">
        <f t="shared" si="0"/>
        <v>9097.91</v>
      </c>
      <c r="J63" t="s">
        <v>144</v>
      </c>
      <c r="K63" t="s">
        <v>145</v>
      </c>
    </row>
    <row r="64" spans="1:11" x14ac:dyDescent="0.25">
      <c r="A64">
        <f>VLOOKUP(B64,'Data Sheet'!$A$2:$B$88,2,FALSE)</f>
        <v>73</v>
      </c>
      <c r="B64" s="1" t="s">
        <v>464</v>
      </c>
      <c r="C64" t="s">
        <v>410</v>
      </c>
      <c r="D64" t="s">
        <v>30</v>
      </c>
      <c r="E64" s="6" t="s">
        <v>23</v>
      </c>
      <c r="F64" s="6" t="s">
        <v>24</v>
      </c>
      <c r="G64" s="12">
        <v>2333</v>
      </c>
      <c r="H64" s="3">
        <v>12362</v>
      </c>
      <c r="I64" s="3">
        <f t="shared" si="0"/>
        <v>7347.5</v>
      </c>
      <c r="J64" t="s">
        <v>144</v>
      </c>
      <c r="K64" t="s">
        <v>145</v>
      </c>
    </row>
    <row r="65" spans="1:11" x14ac:dyDescent="0.25">
      <c r="A65">
        <f>VLOOKUP(B65,'Data Sheet'!$A$2:$B$88,2,FALSE)</f>
        <v>76</v>
      </c>
      <c r="B65" s="1" t="s">
        <v>484</v>
      </c>
      <c r="C65" t="s">
        <v>19</v>
      </c>
      <c r="D65" t="s">
        <v>30</v>
      </c>
      <c r="E65" s="6" t="s">
        <v>23</v>
      </c>
      <c r="F65" s="6" t="s">
        <v>21</v>
      </c>
      <c r="G65" s="12">
        <v>600</v>
      </c>
      <c r="H65" s="3">
        <v>3270</v>
      </c>
      <c r="I65" s="3">
        <f t="shared" si="0"/>
        <v>1935</v>
      </c>
      <c r="J65" t="s">
        <v>27</v>
      </c>
      <c r="K65" t="s">
        <v>187</v>
      </c>
    </row>
    <row r="66" spans="1:11" x14ac:dyDescent="0.25">
      <c r="A66">
        <f>VLOOKUP(B66,'Data Sheet'!$A$2:$B$88,2,FALSE)</f>
        <v>78</v>
      </c>
      <c r="B66" s="1" t="s">
        <v>496</v>
      </c>
      <c r="C66" t="s">
        <v>19</v>
      </c>
      <c r="D66" t="s">
        <v>30</v>
      </c>
      <c r="E66" s="6" t="s">
        <v>23</v>
      </c>
      <c r="F66" s="6" t="s">
        <v>21</v>
      </c>
      <c r="G66" s="12">
        <v>260</v>
      </c>
      <c r="H66" s="3">
        <v>5760</v>
      </c>
      <c r="I66" s="3">
        <f t="shared" si="0"/>
        <v>3010</v>
      </c>
      <c r="J66" t="s">
        <v>59</v>
      </c>
      <c r="K66" t="s">
        <v>160</v>
      </c>
    </row>
    <row r="67" spans="1:11" x14ac:dyDescent="0.25">
      <c r="A67">
        <f>VLOOKUP(B67,'Data Sheet'!$A$2:$B$88,2,FALSE)</f>
        <v>79</v>
      </c>
      <c r="B67" s="1" t="s">
        <v>503</v>
      </c>
      <c r="C67" t="s">
        <v>19</v>
      </c>
      <c r="D67" t="s">
        <v>30</v>
      </c>
      <c r="E67" s="6" t="s">
        <v>23</v>
      </c>
      <c r="F67" s="6" t="s">
        <v>21</v>
      </c>
      <c r="G67" s="12">
        <v>255</v>
      </c>
      <c r="H67" s="7">
        <v>1618.8</v>
      </c>
      <c r="I67" s="3">
        <f t="shared" si="0"/>
        <v>936.9</v>
      </c>
      <c r="J67" t="s">
        <v>82</v>
      </c>
      <c r="K67" t="s">
        <v>132</v>
      </c>
    </row>
    <row r="68" spans="1:11" x14ac:dyDescent="0.25">
      <c r="A68">
        <f>VLOOKUP(B68,'Data Sheet'!$A$2:$B$88,2,FALSE)</f>
        <v>80</v>
      </c>
      <c r="B68" s="1" t="s">
        <v>508</v>
      </c>
      <c r="C68" t="s">
        <v>19</v>
      </c>
      <c r="D68" t="s">
        <v>30</v>
      </c>
      <c r="E68" s="6" t="s">
        <v>23</v>
      </c>
      <c r="F68" s="6" t="s">
        <v>21</v>
      </c>
      <c r="G68" s="12">
        <v>58</v>
      </c>
      <c r="H68" s="3">
        <v>2160</v>
      </c>
      <c r="I68" s="3">
        <f t="shared" ref="I68:I72" si="1">AVERAGE(G68:H68)</f>
        <v>1109</v>
      </c>
      <c r="J68" t="s">
        <v>27</v>
      </c>
      <c r="K68" t="s">
        <v>97</v>
      </c>
    </row>
    <row r="69" spans="1:11" x14ac:dyDescent="0.25">
      <c r="A69">
        <f>VLOOKUP(B69,'Data Sheet'!$A$2:$B$88,2,FALSE)</f>
        <v>81</v>
      </c>
      <c r="B69" s="1" t="s">
        <v>513</v>
      </c>
      <c r="C69" t="s">
        <v>19</v>
      </c>
      <c r="D69" t="s">
        <v>30</v>
      </c>
      <c r="E69" s="6" t="s">
        <v>23</v>
      </c>
      <c r="F69" s="6" t="s">
        <v>24</v>
      </c>
      <c r="G69" s="12">
        <v>1200</v>
      </c>
      <c r="H69" s="3">
        <v>4800</v>
      </c>
      <c r="I69" s="3">
        <f t="shared" si="1"/>
        <v>3000</v>
      </c>
      <c r="J69" t="s">
        <v>65</v>
      </c>
      <c r="K69" t="s">
        <v>47</v>
      </c>
    </row>
    <row r="70" spans="1:11" x14ac:dyDescent="0.25">
      <c r="A70">
        <f>VLOOKUP(B70,'Data Sheet'!$A$2:$B$88,2,FALSE)</f>
        <v>83</v>
      </c>
      <c r="B70" s="1" t="s">
        <v>520</v>
      </c>
      <c r="C70" t="s">
        <v>19</v>
      </c>
      <c r="D70" t="s">
        <v>30</v>
      </c>
      <c r="E70" s="6" t="s">
        <v>23</v>
      </c>
      <c r="F70" s="6" t="s">
        <v>21</v>
      </c>
      <c r="G70" s="12">
        <v>840</v>
      </c>
      <c r="H70" s="3">
        <v>5280</v>
      </c>
      <c r="I70" s="3">
        <f t="shared" si="1"/>
        <v>3060</v>
      </c>
      <c r="J70" t="s">
        <v>65</v>
      </c>
      <c r="K70" t="s">
        <v>28</v>
      </c>
    </row>
    <row r="71" spans="1:11" x14ac:dyDescent="0.25">
      <c r="A71">
        <f>VLOOKUP(B71,'Data Sheet'!$A$2:$B$88,2,FALSE)</f>
        <v>84</v>
      </c>
      <c r="B71" s="1" t="s">
        <v>527</v>
      </c>
      <c r="C71" t="s">
        <v>19</v>
      </c>
      <c r="D71" t="s">
        <v>30</v>
      </c>
      <c r="E71" s="6" t="s">
        <v>23</v>
      </c>
      <c r="F71" s="6" t="s">
        <v>21</v>
      </c>
      <c r="G71" s="12">
        <v>285</v>
      </c>
      <c r="H71" s="3">
        <v>1130</v>
      </c>
      <c r="I71" s="3">
        <f t="shared" si="1"/>
        <v>707.5</v>
      </c>
      <c r="J71" t="s">
        <v>59</v>
      </c>
      <c r="K71" t="s">
        <v>160</v>
      </c>
    </row>
    <row r="72" spans="1:11" x14ac:dyDescent="0.25">
      <c r="A72">
        <f>VLOOKUP(B72,'Data Sheet'!$A$2:$B$88,2,FALSE)</f>
        <v>87</v>
      </c>
      <c r="B72" s="1" t="s">
        <v>541</v>
      </c>
      <c r="C72" t="s">
        <v>19</v>
      </c>
      <c r="D72" t="s">
        <v>30</v>
      </c>
      <c r="E72" s="6" t="s">
        <v>23</v>
      </c>
      <c r="F72" s="6" t="s">
        <v>21</v>
      </c>
      <c r="G72" s="12">
        <v>200</v>
      </c>
      <c r="H72" s="3">
        <v>4800</v>
      </c>
      <c r="I72" s="3">
        <f t="shared" si="1"/>
        <v>2500</v>
      </c>
      <c r="J72" t="s">
        <v>82</v>
      </c>
      <c r="K72" t="s">
        <v>316</v>
      </c>
    </row>
    <row r="73" spans="1:11" x14ac:dyDescent="0.25">
      <c r="G73" s="17">
        <f>AVERAGE(G3:G72)</f>
        <v>512.34828571428568</v>
      </c>
      <c r="H73" s="17">
        <f t="shared" ref="H73:I73" si="2">AVERAGE(H3:H72)</f>
        <v>4425.3289855072462</v>
      </c>
      <c r="I73" s="17">
        <f t="shared" si="2"/>
        <v>2438.3005714285709</v>
      </c>
    </row>
  </sheetData>
  <mergeCells count="1">
    <mergeCell ref="G1:I1"/>
  </mergeCells>
  <hyperlinks>
    <hyperlink ref="B3" r:id="rId1" xr:uid="{4657AD70-C440-4962-9CAB-AB3F8DCED61F}"/>
    <hyperlink ref="B4" r:id="rId2" xr:uid="{934C8300-B0B2-409C-9ECC-F619A17C3F5A}"/>
    <hyperlink ref="B5" r:id="rId3" xr:uid="{0F5AEEAA-5536-47B9-8B1D-84F1FF21ABFF}"/>
    <hyperlink ref="B6" r:id="rId4" xr:uid="{CFD1C32D-803D-4242-A9F6-C83828C7A2A3}"/>
    <hyperlink ref="B7" r:id="rId5" xr:uid="{15109123-3AB0-4C4E-9E91-ED268A63368C}"/>
    <hyperlink ref="B8" r:id="rId6" xr:uid="{E07D88CC-AF1A-4015-A0FF-78808E6A5B24}"/>
    <hyperlink ref="B9" r:id="rId7" xr:uid="{D4B4648E-A13F-4099-9C50-3C242F5A26A6}"/>
    <hyperlink ref="B10" r:id="rId8" xr:uid="{D8819FFF-C017-49A8-B630-2F840DA732F5}"/>
    <hyperlink ref="B11" r:id="rId9" xr:uid="{A43F2F89-EFFF-4896-A71A-427C7A014A62}"/>
    <hyperlink ref="B12" r:id="rId10" xr:uid="{A39CD99A-27E2-41C7-B2C7-AF6F210EE43A}"/>
    <hyperlink ref="B13" r:id="rId11" xr:uid="{EAFD4B3B-E6CC-4D66-9561-E71A8AD00522}"/>
    <hyperlink ref="B14" r:id="rId12" xr:uid="{5539250A-2A22-499D-A4D6-F5749A7229A7}"/>
    <hyperlink ref="B15" r:id="rId13" xr:uid="{638679EE-7212-423B-93BC-F82CC3D68CA5}"/>
    <hyperlink ref="B16" r:id="rId14" xr:uid="{624EF18B-7231-4450-A2DC-4B9629865AE4}"/>
    <hyperlink ref="B17" r:id="rId15" xr:uid="{BE3C9A28-DBA0-4427-BC28-5F22383CE704}"/>
    <hyperlink ref="B18" r:id="rId16" xr:uid="{3C1EBAEE-4A5A-4643-927C-CFF20D757FCA}"/>
    <hyperlink ref="B19" r:id="rId17" xr:uid="{27CAE6E8-9F02-4F0A-9D6B-287D3987E80B}"/>
    <hyperlink ref="B20" r:id="rId18" xr:uid="{92C845EB-9F90-41F3-AF5E-1841B2F40585}"/>
    <hyperlink ref="B21" r:id="rId19" xr:uid="{FC1CF819-03A4-4E5F-B830-B466364EAE27}"/>
    <hyperlink ref="B22" r:id="rId20" xr:uid="{3F2A3DEC-A40E-4086-90EB-70DA2D52F722}"/>
    <hyperlink ref="B23" r:id="rId21" xr:uid="{1957B514-3FE4-4A5B-A50A-650AD2667D14}"/>
    <hyperlink ref="B24" r:id="rId22" location=":~:text=The%20contact%20number%20is%3A%2001282,thank%20you%20for%20your%20patience." xr:uid="{2FCABBCB-3293-4588-AFE1-8661F2CCAD1E}"/>
    <hyperlink ref="B25" r:id="rId23" xr:uid="{0CA0D39F-2E40-44BB-87E2-E6807E121A25}"/>
    <hyperlink ref="B26" r:id="rId24" xr:uid="{B686D74B-9C7C-4A38-8F8E-7BF36D1CBA40}"/>
    <hyperlink ref="B27" r:id="rId25" xr:uid="{58008A6A-0472-4B05-A2CA-1CCAB0C45859}"/>
    <hyperlink ref="B28" r:id="rId26" xr:uid="{12037064-C998-4A10-9B41-6291DF489C16}"/>
    <hyperlink ref="B29" r:id="rId27" xr:uid="{67D4FB92-0152-460F-A095-AECEFE1B51AC}"/>
    <hyperlink ref="B30" r:id="rId28" xr:uid="{6E5FFE8D-EBB3-4673-8789-99B0B97B82B2}"/>
    <hyperlink ref="B31" r:id="rId29" xr:uid="{30033381-7BA8-41C3-8486-798F7D2FA983}"/>
    <hyperlink ref="B32" r:id="rId30" xr:uid="{B0DBC2E9-2540-4B7F-98B8-62510597ECAA}"/>
    <hyperlink ref="B33" r:id="rId31" xr:uid="{04712D5B-BFF1-4642-B7A8-12F21549AE63}"/>
    <hyperlink ref="B34" r:id="rId32" xr:uid="{A9753A94-CE70-4D86-9C7D-CD5FAB8E0C2D}"/>
    <hyperlink ref="B35" r:id="rId33" xr:uid="{CA24D184-3476-4EA3-9C96-638EB2722A74}"/>
    <hyperlink ref="B36" r:id="rId34" xr:uid="{4EE815DD-9A4D-458F-B4E6-C4F57D1B8D64}"/>
    <hyperlink ref="B37" r:id="rId35" xr:uid="{C428A7F3-5474-472F-9A69-EC7776089E3A}"/>
    <hyperlink ref="B38" r:id="rId36" xr:uid="{2DD6A175-B960-4884-8D02-FC5BF01CBFA0}"/>
    <hyperlink ref="B39" r:id="rId37" xr:uid="{827B6309-630F-42C7-8432-2162E724998D}"/>
    <hyperlink ref="B40" r:id="rId38" xr:uid="{AC5039A0-854A-4EB4-9AA4-73A8EE892B53}"/>
    <hyperlink ref="B41" r:id="rId39" xr:uid="{F1F4D372-73F4-4710-BF2E-AC684DF6210F}"/>
    <hyperlink ref="B42" r:id="rId40" location="Stub-258088" xr:uid="{5DF4CD44-496E-48B7-9585-083605C596A6}"/>
    <hyperlink ref="B43" r:id="rId41" location=":~:text=If%20you%20would%20like%20to,request%20as%20comprehensively%20as%20we" xr:uid="{7E238A86-1035-4866-8262-541194662173}"/>
    <hyperlink ref="B44" r:id="rId42" xr:uid="{B754B9D1-5534-4ABC-9EC7-C4792ADA7E7A}"/>
    <hyperlink ref="B45" r:id="rId43" xr:uid="{ADC240E9-2ED7-442D-856F-5D289275E033}"/>
    <hyperlink ref="B46" r:id="rId44" location="1590150814339-97892eab-c2b5" xr:uid="{DEFB8249-AFAD-40FF-A68E-8C6A8EDB2F9C}"/>
    <hyperlink ref="B47" r:id="rId45" xr:uid="{D7E9D339-13B2-4B06-A550-6D297351CDBE}"/>
    <hyperlink ref="B48" r:id="rId46" xr:uid="{C4892FF7-6C2E-480F-82F3-C336FAD53678}"/>
    <hyperlink ref="B49" r:id="rId47" xr:uid="{1DF3D82E-610F-40F2-ABC3-10AF5803D681}"/>
    <hyperlink ref="B50" r:id="rId48" xr:uid="{A0924CE6-E025-4F85-88C3-6E8B8970DE44}"/>
    <hyperlink ref="B51" r:id="rId49" xr:uid="{70ED9411-4D06-44CA-8ED9-22DA38293CAA}"/>
    <hyperlink ref="B52" r:id="rId50" xr:uid="{8B6002FD-EB13-4D35-9F1A-69D9E2F74F93}"/>
    <hyperlink ref="B53" r:id="rId51" xr:uid="{545F7B14-C17C-440B-BEA6-C39363033D92}"/>
    <hyperlink ref="B55" r:id="rId52" xr:uid="{B6D4C242-E853-4320-8C92-304F84BE9652}"/>
    <hyperlink ref="B56" r:id="rId53" xr:uid="{EECE34CE-5308-4185-86AF-5E1A6122C759}"/>
    <hyperlink ref="B57" r:id="rId54" xr:uid="{50CF0AA0-41D1-47ED-9B66-97728C3A6ADD}"/>
    <hyperlink ref="B58" r:id="rId55" xr:uid="{2A833924-46B8-4DDE-B5DE-5307415E669A}"/>
    <hyperlink ref="B59" r:id="rId56" xr:uid="{8FB83EA8-A82A-4921-A63E-9379A57B75D4}"/>
    <hyperlink ref="B60" r:id="rId57" xr:uid="{CD59BD4E-90C0-4291-ADE6-28562D5DCFC9}"/>
    <hyperlink ref="B61" r:id="rId58" xr:uid="{32117833-7508-43F4-9480-01AFC8F2B4A3}"/>
    <hyperlink ref="B62" r:id="rId59" xr:uid="{87D6337C-2CE7-4EC1-B477-A3B236335ACD}"/>
    <hyperlink ref="B63" r:id="rId60" xr:uid="{21D72A42-89B5-46D5-ABE6-F3655F7FB48B}"/>
    <hyperlink ref="B64" r:id="rId61" xr:uid="{63C0D47A-5B69-48C9-BD58-A851AB82215B}"/>
    <hyperlink ref="B54" r:id="rId62" xr:uid="{9DFB4F11-DF50-43AE-BFFE-BFD0E755FF5C}"/>
    <hyperlink ref="B65" r:id="rId63" xr:uid="{95814253-6CEE-4AE8-A7D1-8669731DC457}"/>
    <hyperlink ref="B66" r:id="rId64" xr:uid="{5DE9293F-B781-4A03-B06A-973DE9A3A5F6}"/>
    <hyperlink ref="B67" r:id="rId65" xr:uid="{5C838B16-45DF-4D47-BA56-B4ECEDA61F97}"/>
    <hyperlink ref="B68" r:id="rId66" xr:uid="{F6E80549-1FC3-4CC9-9FF8-FC35F35132CD}"/>
    <hyperlink ref="B69" r:id="rId67" xr:uid="{D0FE8959-0B93-4D5C-B554-A4CEC39A8BF7}"/>
    <hyperlink ref="B70" r:id="rId68" xr:uid="{4EE20431-73B3-4988-9842-9EE7CC5346C3}"/>
    <hyperlink ref="B71" r:id="rId69" xr:uid="{8B40E019-9610-4DF3-861E-F9F8D08915AD}"/>
    <hyperlink ref="B72" r:id="rId70" xr:uid="{DDEC0056-63B4-4805-9374-35245D2DAECB}"/>
  </hyperlinks>
  <pageMargins left="0.7" right="0.7" top="0.75" bottom="0.75" header="0.3" footer="0.3"/>
  <legacyDrawing r:id="rId7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F65341D-207B-45FC-BC6B-2C82C1FD3620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53033AB8-5ADB-4823-9E72-14348A9E310E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2F68E5AD-6055-4F4E-9A45-492439AD252C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DC6FE1B8-6A1E-45A0-A258-6E65E2370BEB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8A15EE76-14FA-4DB2-8883-53DA5938F30C}">
          <x14:formula1>
            <xm:f>'Data Validation'!$B$2:$B$10</xm:f>
          </x14:formula1>
          <xm:sqref>J1:J1048576</xm:sqref>
        </x14:dataValidation>
        <x14:dataValidation type="list" allowBlank="1" showInputMessage="1" showErrorMessage="1" xr:uid="{2573B8FE-996E-4E51-B724-09399FFD164E}">
          <x14:formula1>
            <xm:f>'Data Validation'!$E$2:$E$22</xm:f>
          </x14:formula1>
          <xm:sqref>K1:K1048576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0F764-0F35-4F1B-9E28-274DB123551A}">
  <dimension ref="A1:R56"/>
  <sheetViews>
    <sheetView workbookViewId="0">
      <selection activeCell="G56" sqref="G56:I56"/>
    </sheetView>
  </sheetViews>
  <sheetFormatPr defaultRowHeight="15" x14ac:dyDescent="0.25"/>
  <cols>
    <col min="2" max="2" width="23.7109375" bestFit="1" customWidth="1"/>
    <col min="3" max="3" width="18.28515625" bestFit="1" customWidth="1"/>
    <col min="4" max="7" width="48" customWidth="1"/>
    <col min="8" max="9" width="29" customWidth="1"/>
    <col min="10" max="10" width="6.42578125" bestFit="1" customWidth="1"/>
    <col min="11" max="11" width="21.140625" bestFit="1" customWidth="1"/>
  </cols>
  <sheetData>
    <row r="1" spans="1:11" x14ac:dyDescent="0.25">
      <c r="B1" t="s">
        <v>0</v>
      </c>
      <c r="C1" t="s">
        <v>2</v>
      </c>
      <c r="D1" t="s">
        <v>3</v>
      </c>
      <c r="E1" t="s">
        <v>6</v>
      </c>
      <c r="F1" t="s">
        <v>7</v>
      </c>
      <c r="G1" s="24" t="s">
        <v>13</v>
      </c>
      <c r="H1" s="24"/>
      <c r="I1" s="24"/>
      <c r="J1" t="s">
        <v>16</v>
      </c>
      <c r="K1" t="s">
        <v>17</v>
      </c>
    </row>
    <row r="2" spans="1:11" x14ac:dyDescent="0.25">
      <c r="G2" s="19" t="s">
        <v>554</v>
      </c>
      <c r="H2" s="19" t="s">
        <v>555</v>
      </c>
      <c r="I2" s="19" t="s">
        <v>550</v>
      </c>
    </row>
    <row r="3" spans="1:11" x14ac:dyDescent="0.25">
      <c r="A3">
        <f>VLOOKUP(B3,'Data Sheet'!A2:B88,2,FALSE)</f>
        <v>1</v>
      </c>
      <c r="B3" s="2" t="s">
        <v>18</v>
      </c>
      <c r="C3" s="6" t="s">
        <v>19</v>
      </c>
      <c r="D3" s="6" t="s">
        <v>20</v>
      </c>
      <c r="E3" s="6" t="s">
        <v>23</v>
      </c>
      <c r="F3" s="6" t="s">
        <v>24</v>
      </c>
      <c r="G3" s="12">
        <v>0</v>
      </c>
      <c r="H3" s="12">
        <v>0</v>
      </c>
      <c r="I3" s="3">
        <f>AVERAGE(G3:H3)</f>
        <v>0</v>
      </c>
      <c r="J3" s="18" t="s">
        <v>27</v>
      </c>
      <c r="K3" s="18" t="s">
        <v>28</v>
      </c>
    </row>
    <row r="4" spans="1:11" x14ac:dyDescent="0.25">
      <c r="A4">
        <f>VLOOKUP(B4,'Data Sheet'!A3:B89,2,FALSE)</f>
        <v>3</v>
      </c>
      <c r="B4" s="1" t="s">
        <v>39</v>
      </c>
      <c r="C4" t="s">
        <v>19</v>
      </c>
      <c r="D4" t="s">
        <v>30</v>
      </c>
      <c r="E4" s="6" t="s">
        <v>23</v>
      </c>
      <c r="F4" s="6" t="s">
        <v>21</v>
      </c>
      <c r="G4" s="12">
        <v>0</v>
      </c>
      <c r="H4" s="7">
        <v>253.8</v>
      </c>
      <c r="I4" s="3">
        <f t="shared" ref="I4:I55" si="0">AVERAGE(G4:H4)</f>
        <v>126.9</v>
      </c>
      <c r="J4" t="s">
        <v>46</v>
      </c>
      <c r="K4" t="s">
        <v>47</v>
      </c>
    </row>
    <row r="5" spans="1:11" x14ac:dyDescent="0.25">
      <c r="A5">
        <f>VLOOKUP(B5,'Data Sheet'!A4:B90,2,FALSE)</f>
        <v>5</v>
      </c>
      <c r="B5" s="1" t="s">
        <v>57</v>
      </c>
      <c r="C5" t="s">
        <v>19</v>
      </c>
      <c r="D5" t="s">
        <v>20</v>
      </c>
      <c r="E5" s="6" t="s">
        <v>23</v>
      </c>
      <c r="F5" s="6" t="s">
        <v>24</v>
      </c>
      <c r="G5" s="12">
        <v>0</v>
      </c>
      <c r="H5" s="12">
        <v>0</v>
      </c>
      <c r="I5" s="3">
        <f t="shared" si="0"/>
        <v>0</v>
      </c>
      <c r="J5" t="s">
        <v>59</v>
      </c>
      <c r="K5" t="s">
        <v>28</v>
      </c>
    </row>
    <row r="6" spans="1:11" x14ac:dyDescent="0.25">
      <c r="A6">
        <f>VLOOKUP(B6,'Data Sheet'!A5:B91,2,FALSE)</f>
        <v>6</v>
      </c>
      <c r="B6" s="1" t="s">
        <v>60</v>
      </c>
      <c r="C6" t="s">
        <v>19</v>
      </c>
      <c r="D6" t="s">
        <v>30</v>
      </c>
      <c r="E6" s="6" t="s">
        <v>23</v>
      </c>
      <c r="F6" s="6" t="s">
        <v>24</v>
      </c>
      <c r="G6" s="12">
        <v>25</v>
      </c>
      <c r="H6" s="3">
        <v>250</v>
      </c>
      <c r="I6" s="3">
        <f t="shared" si="0"/>
        <v>137.5</v>
      </c>
      <c r="J6" t="s">
        <v>65</v>
      </c>
      <c r="K6" t="s">
        <v>66</v>
      </c>
    </row>
    <row r="7" spans="1:11" x14ac:dyDescent="0.25">
      <c r="A7">
        <f>VLOOKUP(B7,'Data Sheet'!A6:B92,2,FALSE)</f>
        <v>7</v>
      </c>
      <c r="B7" s="1" t="s">
        <v>67</v>
      </c>
      <c r="C7" t="s">
        <v>19</v>
      </c>
      <c r="D7" t="s">
        <v>30</v>
      </c>
      <c r="E7" s="6" t="s">
        <v>23</v>
      </c>
      <c r="F7" s="6" t="s">
        <v>21</v>
      </c>
      <c r="G7" s="12">
        <v>122</v>
      </c>
      <c r="H7" s="12">
        <v>122</v>
      </c>
      <c r="I7" s="3">
        <f t="shared" si="0"/>
        <v>122</v>
      </c>
      <c r="J7" t="s">
        <v>75</v>
      </c>
      <c r="K7" t="s">
        <v>76</v>
      </c>
    </row>
    <row r="8" spans="1:11" x14ac:dyDescent="0.25">
      <c r="A8">
        <f>VLOOKUP(B8,'Data Sheet'!A7:B93,2,FALSE)</f>
        <v>8</v>
      </c>
      <c r="B8" s="1" t="s">
        <v>77</v>
      </c>
      <c r="C8" t="s">
        <v>19</v>
      </c>
      <c r="D8" t="s">
        <v>30</v>
      </c>
      <c r="E8" s="6" t="s">
        <v>23</v>
      </c>
      <c r="F8" s="6" t="s">
        <v>21</v>
      </c>
      <c r="G8" s="12">
        <v>660</v>
      </c>
      <c r="H8" s="3">
        <v>1040</v>
      </c>
      <c r="I8" s="3">
        <f t="shared" si="0"/>
        <v>850</v>
      </c>
      <c r="J8" t="s">
        <v>82</v>
      </c>
      <c r="K8" t="s">
        <v>66</v>
      </c>
    </row>
    <row r="9" spans="1:11" x14ac:dyDescent="0.25">
      <c r="A9">
        <f>VLOOKUP(B9,'Data Sheet'!A8:B94,2,FALSE)</f>
        <v>9</v>
      </c>
      <c r="B9" s="1" t="s">
        <v>83</v>
      </c>
      <c r="C9" t="s">
        <v>84</v>
      </c>
      <c r="D9" t="s">
        <v>85</v>
      </c>
      <c r="E9" s="6" t="s">
        <v>23</v>
      </c>
      <c r="F9" s="6" t="s">
        <v>21</v>
      </c>
      <c r="G9" s="12">
        <v>200</v>
      </c>
      <c r="H9" s="12">
        <v>200</v>
      </c>
      <c r="I9" s="3">
        <f t="shared" si="0"/>
        <v>200</v>
      </c>
      <c r="J9" t="s">
        <v>37</v>
      </c>
      <c r="K9" t="s">
        <v>56</v>
      </c>
    </row>
    <row r="10" spans="1:11" x14ac:dyDescent="0.25">
      <c r="A10">
        <f>VLOOKUP(B10,'Data Sheet'!A9:B95,2,FALSE)</f>
        <v>10</v>
      </c>
      <c r="B10" s="1" t="s">
        <v>91</v>
      </c>
      <c r="C10" t="s">
        <v>84</v>
      </c>
      <c r="D10" t="s">
        <v>30</v>
      </c>
      <c r="E10" s="6" t="s">
        <v>23</v>
      </c>
      <c r="F10" s="6" t="s">
        <v>24</v>
      </c>
      <c r="G10" s="12">
        <v>0</v>
      </c>
      <c r="H10" s="3">
        <v>250</v>
      </c>
      <c r="I10" s="3">
        <f t="shared" si="0"/>
        <v>125</v>
      </c>
      <c r="J10" t="s">
        <v>46</v>
      </c>
      <c r="K10" t="s">
        <v>97</v>
      </c>
    </row>
    <row r="11" spans="1:11" x14ac:dyDescent="0.25">
      <c r="A11">
        <f>VLOOKUP(B11,'Data Sheet'!A10:B96,2,FALSE)</f>
        <v>11</v>
      </c>
      <c r="B11" s="1" t="s">
        <v>98</v>
      </c>
      <c r="C11" t="s">
        <v>84</v>
      </c>
      <c r="D11" t="s">
        <v>85</v>
      </c>
      <c r="E11" s="6" t="s">
        <v>23</v>
      </c>
      <c r="F11" s="6" t="s">
        <v>21</v>
      </c>
      <c r="G11" s="12">
        <v>90</v>
      </c>
      <c r="H11" s="7">
        <v>362.88</v>
      </c>
      <c r="I11" s="3">
        <f t="shared" si="0"/>
        <v>226.44</v>
      </c>
      <c r="J11" t="s">
        <v>55</v>
      </c>
      <c r="K11" t="s">
        <v>28</v>
      </c>
    </row>
    <row r="12" spans="1:11" x14ac:dyDescent="0.25">
      <c r="A12">
        <f>VLOOKUP(B12,'Data Sheet'!A11:B97,2,FALSE)</f>
        <v>12</v>
      </c>
      <c r="B12" s="1" t="s">
        <v>105</v>
      </c>
      <c r="C12" t="s">
        <v>84</v>
      </c>
      <c r="D12" t="s">
        <v>30</v>
      </c>
      <c r="E12" s="6" t="s">
        <v>23</v>
      </c>
      <c r="F12" s="6" t="s">
        <v>21</v>
      </c>
      <c r="G12" s="13">
        <v>76.5</v>
      </c>
      <c r="H12" s="7">
        <v>231.96</v>
      </c>
      <c r="I12" s="3">
        <f t="shared" si="0"/>
        <v>154.23000000000002</v>
      </c>
      <c r="J12" t="s">
        <v>59</v>
      </c>
      <c r="K12" t="s">
        <v>56</v>
      </c>
    </row>
    <row r="13" spans="1:11" x14ac:dyDescent="0.25">
      <c r="A13" t="e">
        <f>VLOOKUP(B13,'Data Sheet'!A12:B98,2,FALSE)</f>
        <v>#N/A</v>
      </c>
      <c r="B13" s="1" t="s">
        <v>551</v>
      </c>
      <c r="C13" t="s">
        <v>84</v>
      </c>
      <c r="D13" t="s">
        <v>30</v>
      </c>
      <c r="E13" s="6" t="s">
        <v>23</v>
      </c>
      <c r="F13" s="6" t="s">
        <v>24</v>
      </c>
      <c r="G13" s="12">
        <v>133</v>
      </c>
      <c r="H13" s="3">
        <v>2297</v>
      </c>
      <c r="I13" s="3">
        <f t="shared" si="0"/>
        <v>1215</v>
      </c>
      <c r="J13" t="s">
        <v>65</v>
      </c>
      <c r="K13" t="s">
        <v>97</v>
      </c>
    </row>
    <row r="14" spans="1:11" x14ac:dyDescent="0.25">
      <c r="A14">
        <f>VLOOKUP(B14,'Data Sheet'!A13:B99,2,FALSE)</f>
        <v>15</v>
      </c>
      <c r="B14" s="1" t="s">
        <v>125</v>
      </c>
      <c r="C14" t="s">
        <v>84</v>
      </c>
      <c r="D14" t="s">
        <v>30</v>
      </c>
      <c r="E14" s="6" t="s">
        <v>23</v>
      </c>
      <c r="F14" s="6" t="s">
        <v>21</v>
      </c>
      <c r="G14" s="13">
        <v>239.8</v>
      </c>
      <c r="H14" s="7">
        <v>572.26</v>
      </c>
      <c r="I14" s="3">
        <f t="shared" si="0"/>
        <v>406.03</v>
      </c>
      <c r="J14" t="s">
        <v>82</v>
      </c>
      <c r="K14" t="s">
        <v>132</v>
      </c>
    </row>
    <row r="15" spans="1:11" x14ac:dyDescent="0.25">
      <c r="A15">
        <f>VLOOKUP(B15,'Data Sheet'!A14:B100,2,FALSE)</f>
        <v>16</v>
      </c>
      <c r="B15" s="1" t="s">
        <v>133</v>
      </c>
      <c r="C15" t="s">
        <v>84</v>
      </c>
      <c r="D15" t="s">
        <v>30</v>
      </c>
      <c r="E15" s="6" t="s">
        <v>23</v>
      </c>
      <c r="F15" s="6" t="s">
        <v>24</v>
      </c>
      <c r="G15" s="12">
        <v>100</v>
      </c>
      <c r="H15" s="3">
        <v>1270</v>
      </c>
      <c r="I15" s="3">
        <f t="shared" si="0"/>
        <v>685</v>
      </c>
      <c r="J15" t="s">
        <v>27</v>
      </c>
      <c r="K15" t="s">
        <v>56</v>
      </c>
    </row>
    <row r="16" spans="1:11" x14ac:dyDescent="0.25">
      <c r="A16">
        <f>VLOOKUP(B16,'Data Sheet'!A15:B101,2,FALSE)</f>
        <v>18</v>
      </c>
      <c r="B16" s="1" t="s">
        <v>148</v>
      </c>
      <c r="C16" t="s">
        <v>149</v>
      </c>
      <c r="D16" t="s">
        <v>30</v>
      </c>
      <c r="E16" s="6" t="s">
        <v>23</v>
      </c>
      <c r="F16" s="6" t="s">
        <v>21</v>
      </c>
      <c r="G16" s="13">
        <v>315.2</v>
      </c>
      <c r="H16" s="7">
        <v>567.36</v>
      </c>
      <c r="I16" s="3">
        <f t="shared" si="0"/>
        <v>441.28</v>
      </c>
      <c r="J16" t="s">
        <v>65</v>
      </c>
      <c r="K16" t="s">
        <v>154</v>
      </c>
    </row>
    <row r="17" spans="1:18" x14ac:dyDescent="0.25">
      <c r="A17">
        <f>VLOOKUP(B17,'Data Sheet'!A16:B102,2,FALSE)</f>
        <v>19</v>
      </c>
      <c r="B17" s="1" t="s">
        <v>155</v>
      </c>
      <c r="C17" t="s">
        <v>149</v>
      </c>
      <c r="D17" t="s">
        <v>30</v>
      </c>
      <c r="E17" s="6" t="s">
        <v>23</v>
      </c>
      <c r="F17" s="6" t="s">
        <v>21</v>
      </c>
      <c r="G17" s="12">
        <v>56</v>
      </c>
      <c r="H17" s="3">
        <v>2913</v>
      </c>
      <c r="I17" s="3">
        <f t="shared" si="0"/>
        <v>1484.5</v>
      </c>
      <c r="J17" t="s">
        <v>37</v>
      </c>
      <c r="K17" t="s">
        <v>160</v>
      </c>
    </row>
    <row r="18" spans="1:18" x14ac:dyDescent="0.25">
      <c r="A18">
        <f>VLOOKUP(B18,'Data Sheet'!A17:B103,2,FALSE)</f>
        <v>23</v>
      </c>
      <c r="B18" s="1" t="s">
        <v>179</v>
      </c>
      <c r="C18" t="s">
        <v>19</v>
      </c>
      <c r="D18" t="s">
        <v>30</v>
      </c>
      <c r="E18" s="6" t="s">
        <v>23</v>
      </c>
      <c r="F18" s="6" t="s">
        <v>24</v>
      </c>
      <c r="G18" s="12">
        <v>80</v>
      </c>
      <c r="H18" s="3">
        <v>130</v>
      </c>
      <c r="I18" s="3">
        <f t="shared" si="0"/>
        <v>105</v>
      </c>
      <c r="J18" t="s">
        <v>37</v>
      </c>
      <c r="K18" t="s">
        <v>187</v>
      </c>
      <c r="L18" s="15"/>
    </row>
    <row r="19" spans="1:18" x14ac:dyDescent="0.25">
      <c r="A19">
        <f>VLOOKUP(B19,'Data Sheet'!A18:B104,2,FALSE)</f>
        <v>24</v>
      </c>
      <c r="B19" s="1" t="s">
        <v>188</v>
      </c>
      <c r="C19" t="s">
        <v>19</v>
      </c>
      <c r="D19" t="s">
        <v>30</v>
      </c>
      <c r="E19" s="6" t="s">
        <v>23</v>
      </c>
      <c r="F19" s="6" t="s">
        <v>21</v>
      </c>
      <c r="G19" s="12">
        <v>30</v>
      </c>
      <c r="H19" s="3">
        <v>800</v>
      </c>
      <c r="I19" s="3">
        <f t="shared" si="0"/>
        <v>415</v>
      </c>
      <c r="J19" t="s">
        <v>37</v>
      </c>
      <c r="K19" t="s">
        <v>66</v>
      </c>
      <c r="L19" s="15"/>
    </row>
    <row r="20" spans="1:18" x14ac:dyDescent="0.25">
      <c r="A20">
        <f>VLOOKUP(B20,'Data Sheet'!A19:B105,2,FALSE)</f>
        <v>25</v>
      </c>
      <c r="B20" s="1" t="s">
        <v>193</v>
      </c>
      <c r="C20" t="s">
        <v>19</v>
      </c>
      <c r="D20" t="s">
        <v>30</v>
      </c>
      <c r="E20" s="6" t="s">
        <v>23</v>
      </c>
      <c r="F20" s="6" t="s">
        <v>21</v>
      </c>
      <c r="G20" s="12">
        <v>70</v>
      </c>
      <c r="H20" s="3">
        <v>92</v>
      </c>
      <c r="I20" s="3">
        <f t="shared" si="0"/>
        <v>81</v>
      </c>
      <c r="J20" t="s">
        <v>37</v>
      </c>
      <c r="K20" t="s">
        <v>66</v>
      </c>
      <c r="L20" s="15"/>
    </row>
    <row r="21" spans="1:18" x14ac:dyDescent="0.25">
      <c r="A21">
        <f>VLOOKUP(B21,'Data Sheet'!A20:B106,2,FALSE)</f>
        <v>27</v>
      </c>
      <c r="B21" s="1" t="s">
        <v>202</v>
      </c>
      <c r="C21" t="s">
        <v>19</v>
      </c>
      <c r="D21" t="s">
        <v>30</v>
      </c>
      <c r="E21" s="6" t="s">
        <v>23</v>
      </c>
      <c r="F21" s="6" t="s">
        <v>24</v>
      </c>
      <c r="G21" s="12">
        <v>50</v>
      </c>
      <c r="H21" s="3">
        <v>1316</v>
      </c>
      <c r="I21" s="3">
        <f t="shared" si="0"/>
        <v>683</v>
      </c>
      <c r="J21" t="s">
        <v>37</v>
      </c>
      <c r="K21" t="s">
        <v>66</v>
      </c>
      <c r="L21" s="15"/>
    </row>
    <row r="22" spans="1:18" x14ac:dyDescent="0.25">
      <c r="A22">
        <f>VLOOKUP(B22,'Data Sheet'!A21:B107,2,FALSE)</f>
        <v>28</v>
      </c>
      <c r="B22" s="1" t="s">
        <v>209</v>
      </c>
      <c r="C22" t="s">
        <v>19</v>
      </c>
      <c r="D22" t="s">
        <v>30</v>
      </c>
      <c r="E22" s="6" t="s">
        <v>23</v>
      </c>
      <c r="F22" s="6" t="s">
        <v>21</v>
      </c>
      <c r="G22" s="12">
        <v>35</v>
      </c>
      <c r="H22" s="3">
        <v>90</v>
      </c>
      <c r="I22" s="3">
        <f t="shared" si="0"/>
        <v>62.5</v>
      </c>
      <c r="J22" t="s">
        <v>37</v>
      </c>
      <c r="K22" t="s">
        <v>97</v>
      </c>
      <c r="L22" s="15"/>
    </row>
    <row r="23" spans="1:18" x14ac:dyDescent="0.25">
      <c r="A23">
        <f>VLOOKUP(B23,'Data Sheet'!A22:B108,2,FALSE)</f>
        <v>29</v>
      </c>
      <c r="B23" s="1" t="s">
        <v>215</v>
      </c>
      <c r="C23" t="s">
        <v>19</v>
      </c>
      <c r="D23" t="s">
        <v>30</v>
      </c>
      <c r="E23" s="6" t="s">
        <v>23</v>
      </c>
      <c r="F23" s="6" t="s">
        <v>24</v>
      </c>
      <c r="G23" s="12">
        <v>60</v>
      </c>
      <c r="H23" s="3">
        <v>1000</v>
      </c>
      <c r="I23" s="3">
        <f t="shared" si="0"/>
        <v>530</v>
      </c>
      <c r="J23" t="s">
        <v>37</v>
      </c>
      <c r="K23" t="s">
        <v>28</v>
      </c>
      <c r="L23" s="15"/>
    </row>
    <row r="24" spans="1:18" x14ac:dyDescent="0.25">
      <c r="A24">
        <f>VLOOKUP(B24,'Data Sheet'!A23:B109,2,FALSE)</f>
        <v>32</v>
      </c>
      <c r="B24" s="1" t="s">
        <v>230</v>
      </c>
      <c r="C24" t="s">
        <v>19</v>
      </c>
      <c r="D24" t="s">
        <v>30</v>
      </c>
      <c r="E24" s="6" t="s">
        <v>23</v>
      </c>
      <c r="F24" s="6" t="s">
        <v>24</v>
      </c>
      <c r="G24" s="13">
        <v>172.8</v>
      </c>
      <c r="H24" s="7">
        <v>1555.2</v>
      </c>
      <c r="I24" s="3">
        <f t="shared" si="0"/>
        <v>864</v>
      </c>
      <c r="J24" t="s">
        <v>37</v>
      </c>
      <c r="K24" t="s">
        <v>160</v>
      </c>
      <c r="L24" s="15"/>
    </row>
    <row r="25" spans="1:18" x14ac:dyDescent="0.25">
      <c r="A25">
        <f>VLOOKUP(B25,'Data Sheet'!A23:B110,2,FALSE)</f>
        <v>33</v>
      </c>
      <c r="B25" s="1" t="s">
        <v>236</v>
      </c>
      <c r="C25" t="s">
        <v>19</v>
      </c>
      <c r="D25" t="s">
        <v>30</v>
      </c>
      <c r="E25" s="6" t="s">
        <v>23</v>
      </c>
      <c r="F25" s="6" t="s">
        <v>21</v>
      </c>
      <c r="G25" s="12">
        <v>132</v>
      </c>
      <c r="H25" s="3">
        <v>1800</v>
      </c>
      <c r="I25" s="3">
        <f t="shared" si="0"/>
        <v>966</v>
      </c>
      <c r="J25" t="s">
        <v>37</v>
      </c>
      <c r="K25" t="s">
        <v>160</v>
      </c>
      <c r="L25" s="15"/>
    </row>
    <row r="26" spans="1:18" x14ac:dyDescent="0.25">
      <c r="A26">
        <f>VLOOKUP(B26,'Data Sheet'!A24:B111,2,FALSE)</f>
        <v>34</v>
      </c>
      <c r="B26" s="1" t="s">
        <v>240</v>
      </c>
      <c r="C26" t="s">
        <v>19</v>
      </c>
      <c r="D26" t="s">
        <v>30</v>
      </c>
      <c r="E26" s="6" t="s">
        <v>23</v>
      </c>
      <c r="F26" s="6" t="s">
        <v>21</v>
      </c>
      <c r="G26" s="12">
        <v>276</v>
      </c>
      <c r="H26" s="3">
        <v>414</v>
      </c>
      <c r="I26" s="3">
        <f t="shared" si="0"/>
        <v>345</v>
      </c>
      <c r="J26" t="s">
        <v>82</v>
      </c>
      <c r="K26" t="s">
        <v>246</v>
      </c>
      <c r="L26" s="15"/>
    </row>
    <row r="27" spans="1:18" x14ac:dyDescent="0.25">
      <c r="A27">
        <f>VLOOKUP(B27,'Data Sheet'!A25:B112,2,FALSE)</f>
        <v>35</v>
      </c>
      <c r="B27" s="1" t="s">
        <v>247</v>
      </c>
      <c r="C27" t="s">
        <v>19</v>
      </c>
      <c r="D27" t="s">
        <v>30</v>
      </c>
      <c r="E27" s="6" t="s">
        <v>23</v>
      </c>
      <c r="F27" s="6" t="s">
        <v>21</v>
      </c>
      <c r="G27" s="13">
        <v>52.79</v>
      </c>
      <c r="H27" s="7">
        <v>506.8</v>
      </c>
      <c r="I27" s="3">
        <f t="shared" si="0"/>
        <v>279.79500000000002</v>
      </c>
      <c r="J27" t="s">
        <v>82</v>
      </c>
      <c r="K27" t="s">
        <v>246</v>
      </c>
      <c r="L27" s="15"/>
    </row>
    <row r="28" spans="1:18" x14ac:dyDescent="0.25">
      <c r="A28">
        <f>VLOOKUP(B28,'Data Sheet'!A26:B113,2,FALSE)</f>
        <v>36</v>
      </c>
      <c r="B28" s="1" t="s">
        <v>253</v>
      </c>
      <c r="C28" t="s">
        <v>19</v>
      </c>
      <c r="D28" t="s">
        <v>30</v>
      </c>
      <c r="E28" s="10" t="s">
        <v>254</v>
      </c>
      <c r="F28" s="6" t="s">
        <v>21</v>
      </c>
      <c r="G28" s="12">
        <v>180</v>
      </c>
      <c r="H28" s="3">
        <v>180</v>
      </c>
      <c r="I28" s="3">
        <f t="shared" si="0"/>
        <v>180</v>
      </c>
      <c r="J28" t="s">
        <v>82</v>
      </c>
      <c r="K28" t="s">
        <v>259</v>
      </c>
      <c r="L28" s="15"/>
    </row>
    <row r="29" spans="1:18" x14ac:dyDescent="0.25">
      <c r="A29">
        <f>VLOOKUP(B29,'Data Sheet'!A27:B114,2,FALSE)</f>
        <v>43</v>
      </c>
      <c r="B29" s="1" t="s">
        <v>285</v>
      </c>
      <c r="C29" t="s">
        <v>19</v>
      </c>
      <c r="D29" t="s">
        <v>30</v>
      </c>
      <c r="E29" s="6" t="s">
        <v>23</v>
      </c>
      <c r="F29" s="6" t="s">
        <v>21</v>
      </c>
      <c r="G29" s="12">
        <v>0</v>
      </c>
      <c r="H29" s="7">
        <v>539.79999999999995</v>
      </c>
      <c r="I29" s="3">
        <f t="shared" si="0"/>
        <v>269.89999999999998</v>
      </c>
      <c r="J29" t="s">
        <v>82</v>
      </c>
      <c r="K29" t="s">
        <v>76</v>
      </c>
      <c r="L29" s="15"/>
    </row>
    <row r="30" spans="1:18" ht="45" x14ac:dyDescent="0.25">
      <c r="A30">
        <f>VLOOKUP(B30,'Data Sheet'!A28:B115,2,FALSE)</f>
        <v>46</v>
      </c>
      <c r="B30" s="9" t="s">
        <v>303</v>
      </c>
      <c r="C30" t="s">
        <v>304</v>
      </c>
      <c r="D30" t="s">
        <v>20</v>
      </c>
      <c r="E30" s="6" t="s">
        <v>23</v>
      </c>
      <c r="F30" s="6" t="s">
        <v>24</v>
      </c>
      <c r="G30" s="3">
        <v>0</v>
      </c>
      <c r="H30" s="3">
        <v>0</v>
      </c>
      <c r="I30" s="3">
        <f t="shared" si="0"/>
        <v>0</v>
      </c>
      <c r="J30" t="s">
        <v>144</v>
      </c>
      <c r="K30" t="s">
        <v>305</v>
      </c>
      <c r="L30" t="s">
        <v>145</v>
      </c>
    </row>
    <row r="31" spans="1:18" ht="30" x14ac:dyDescent="0.25">
      <c r="A31">
        <f>VLOOKUP(B31,'Data Sheet'!A29:B116,2,FALSE)</f>
        <v>47</v>
      </c>
      <c r="B31" s="9" t="s">
        <v>306</v>
      </c>
      <c r="C31" t="s">
        <v>304</v>
      </c>
      <c r="D31" t="s">
        <v>30</v>
      </c>
      <c r="E31" s="6" t="s">
        <v>23</v>
      </c>
      <c r="F31" s="6" t="s">
        <v>24</v>
      </c>
      <c r="G31" s="12">
        <v>0</v>
      </c>
      <c r="H31" s="3">
        <v>0</v>
      </c>
      <c r="I31" s="3">
        <f t="shared" si="0"/>
        <v>0</v>
      </c>
      <c r="J31" t="s">
        <v>144</v>
      </c>
      <c r="K31" t="s">
        <v>145</v>
      </c>
    </row>
    <row r="32" spans="1:18" x14ac:dyDescent="0.25">
      <c r="A32">
        <f>VLOOKUP(B32,'Data Sheet'!A30:B117,2,FALSE)</f>
        <v>49</v>
      </c>
      <c r="B32" s="1" t="s">
        <v>317</v>
      </c>
      <c r="C32" t="s">
        <v>314</v>
      </c>
      <c r="D32" t="s">
        <v>30</v>
      </c>
      <c r="E32" s="10" t="s">
        <v>254</v>
      </c>
      <c r="F32" s="6" t="s">
        <v>21</v>
      </c>
      <c r="G32" s="12">
        <v>72</v>
      </c>
      <c r="H32" s="3">
        <v>948</v>
      </c>
      <c r="I32" s="3">
        <f t="shared" si="0"/>
        <v>510</v>
      </c>
      <c r="J32" t="s">
        <v>82</v>
      </c>
      <c r="K32" t="s">
        <v>187</v>
      </c>
      <c r="L32" t="s">
        <v>324</v>
      </c>
      <c r="M32" t="s">
        <v>325</v>
      </c>
      <c r="N32" t="s">
        <v>28</v>
      </c>
      <c r="O32" t="s">
        <v>316</v>
      </c>
      <c r="P32" t="s">
        <v>132</v>
      </c>
      <c r="Q32" t="s">
        <v>326</v>
      </c>
      <c r="R32" t="s">
        <v>66</v>
      </c>
    </row>
    <row r="33" spans="1:13" x14ac:dyDescent="0.25">
      <c r="A33">
        <f>VLOOKUP(B33,'Data Sheet'!A31:B118,2,FALSE)</f>
        <v>51</v>
      </c>
      <c r="B33" s="1" t="s">
        <v>329</v>
      </c>
      <c r="C33" t="s">
        <v>314</v>
      </c>
      <c r="D33" t="s">
        <v>30</v>
      </c>
      <c r="E33" s="6" t="s">
        <v>23</v>
      </c>
      <c r="F33" s="6" t="s">
        <v>21</v>
      </c>
      <c r="G33" s="12">
        <v>300</v>
      </c>
      <c r="H33" s="3">
        <v>600</v>
      </c>
      <c r="I33" s="3">
        <f t="shared" si="0"/>
        <v>450</v>
      </c>
      <c r="J33" t="s">
        <v>59</v>
      </c>
      <c r="K33" t="s">
        <v>187</v>
      </c>
      <c r="L33" t="s">
        <v>56</v>
      </c>
      <c r="M33" t="s">
        <v>160</v>
      </c>
    </row>
    <row r="34" spans="1:13" x14ac:dyDescent="0.25">
      <c r="A34">
        <f>VLOOKUP(B34,'Data Sheet'!A32:B119,2,FALSE)</f>
        <v>52</v>
      </c>
      <c r="B34" s="1" t="s">
        <v>333</v>
      </c>
      <c r="C34" t="s">
        <v>84</v>
      </c>
      <c r="D34" t="s">
        <v>30</v>
      </c>
      <c r="E34" s="6" t="s">
        <v>23</v>
      </c>
      <c r="F34" s="6" t="s">
        <v>21</v>
      </c>
      <c r="G34" s="13">
        <v>32.5</v>
      </c>
      <c r="H34" s="3">
        <v>94</v>
      </c>
      <c r="I34" s="3">
        <f t="shared" si="0"/>
        <v>63.25</v>
      </c>
      <c r="J34" t="s">
        <v>37</v>
      </c>
      <c r="K34" t="s">
        <v>154</v>
      </c>
    </row>
    <row r="35" spans="1:13" x14ac:dyDescent="0.25">
      <c r="A35">
        <f>VLOOKUP(B35,'Data Sheet'!A33:B120,2,FALSE)</f>
        <v>53</v>
      </c>
      <c r="B35" s="1" t="s">
        <v>339</v>
      </c>
      <c r="C35" t="s">
        <v>84</v>
      </c>
      <c r="D35" t="s">
        <v>30</v>
      </c>
      <c r="E35" s="6" t="s">
        <v>23</v>
      </c>
      <c r="F35" s="6" t="s">
        <v>24</v>
      </c>
      <c r="G35" s="12">
        <v>25</v>
      </c>
      <c r="H35" s="3">
        <v>126</v>
      </c>
      <c r="I35" s="3">
        <f t="shared" si="0"/>
        <v>75.5</v>
      </c>
      <c r="J35" t="s">
        <v>46</v>
      </c>
      <c r="K35" t="s">
        <v>173</v>
      </c>
    </row>
    <row r="36" spans="1:13" x14ac:dyDescent="0.25">
      <c r="A36">
        <f>VLOOKUP(B36,'Data Sheet'!A34:B121,2,FALSE)</f>
        <v>56</v>
      </c>
      <c r="B36" s="1" t="s">
        <v>356</v>
      </c>
      <c r="C36" t="s">
        <v>84</v>
      </c>
      <c r="D36" t="s">
        <v>85</v>
      </c>
      <c r="E36" s="6" t="s">
        <v>23</v>
      </c>
      <c r="F36" s="6" t="s">
        <v>21</v>
      </c>
      <c r="G36" s="12">
        <v>60</v>
      </c>
      <c r="H36" s="3">
        <v>200</v>
      </c>
      <c r="I36" s="3">
        <f t="shared" si="0"/>
        <v>130</v>
      </c>
      <c r="J36" t="s">
        <v>65</v>
      </c>
      <c r="K36" t="s">
        <v>66</v>
      </c>
    </row>
    <row r="37" spans="1:13" x14ac:dyDescent="0.25">
      <c r="A37">
        <f>VLOOKUP(B37,'Data Sheet'!A35:B122,2,FALSE)</f>
        <v>59</v>
      </c>
      <c r="B37" s="1" t="s">
        <v>377</v>
      </c>
      <c r="C37" t="s">
        <v>84</v>
      </c>
      <c r="D37" t="s">
        <v>30</v>
      </c>
      <c r="E37" s="6" t="s">
        <v>23</v>
      </c>
      <c r="F37" s="6" t="s">
        <v>21</v>
      </c>
      <c r="G37" s="12">
        <v>167</v>
      </c>
      <c r="H37" s="3">
        <v>508</v>
      </c>
      <c r="I37" s="3">
        <f t="shared" si="0"/>
        <v>337.5</v>
      </c>
      <c r="J37" t="s">
        <v>27</v>
      </c>
      <c r="K37" t="s">
        <v>316</v>
      </c>
    </row>
    <row r="38" spans="1:13" x14ac:dyDescent="0.25">
      <c r="A38">
        <f>VLOOKUP(B38,'Data Sheet'!A35:B123,2,FALSE)</f>
        <v>61</v>
      </c>
      <c r="B38" s="1" t="s">
        <v>389</v>
      </c>
      <c r="C38" t="s">
        <v>149</v>
      </c>
      <c r="D38" t="s">
        <v>85</v>
      </c>
      <c r="E38" s="6" t="s">
        <v>23</v>
      </c>
      <c r="F38" s="6" t="s">
        <v>21</v>
      </c>
      <c r="G38" s="12">
        <v>240</v>
      </c>
      <c r="H38" s="3">
        <v>693</v>
      </c>
      <c r="I38" s="3">
        <f t="shared" si="0"/>
        <v>466.5</v>
      </c>
      <c r="J38" t="s">
        <v>37</v>
      </c>
      <c r="K38" t="s">
        <v>173</v>
      </c>
    </row>
    <row r="39" spans="1:13" x14ac:dyDescent="0.25">
      <c r="A39">
        <f>VLOOKUP(B39,'Data Sheet'!A36:B124,2,FALSE)</f>
        <v>62</v>
      </c>
      <c r="B39" s="1" t="s">
        <v>396</v>
      </c>
      <c r="C39" t="s">
        <v>149</v>
      </c>
      <c r="D39" t="s">
        <v>30</v>
      </c>
      <c r="E39" s="6" t="s">
        <v>23</v>
      </c>
      <c r="F39" s="6" t="s">
        <v>24</v>
      </c>
      <c r="G39" s="12">
        <v>504</v>
      </c>
      <c r="H39" s="7">
        <v>730.8</v>
      </c>
      <c r="I39" s="3">
        <f t="shared" si="0"/>
        <v>617.4</v>
      </c>
      <c r="J39" t="s">
        <v>55</v>
      </c>
      <c r="K39" t="s">
        <v>154</v>
      </c>
    </row>
    <row r="40" spans="1:13" x14ac:dyDescent="0.25">
      <c r="A40">
        <f>VLOOKUP(B40,'Data Sheet'!A37:B125,2,FALSE)</f>
        <v>65</v>
      </c>
      <c r="B40" s="1" t="s">
        <v>415</v>
      </c>
      <c r="C40" t="s">
        <v>410</v>
      </c>
      <c r="D40" t="s">
        <v>30</v>
      </c>
      <c r="E40" s="6" t="s">
        <v>23</v>
      </c>
      <c r="F40" s="6" t="s">
        <v>21</v>
      </c>
      <c r="G40" s="12">
        <v>75</v>
      </c>
      <c r="H40" s="3">
        <v>2375</v>
      </c>
      <c r="I40" s="3">
        <f t="shared" si="0"/>
        <v>1225</v>
      </c>
      <c r="J40" t="s">
        <v>144</v>
      </c>
      <c r="K40" t="s">
        <v>132</v>
      </c>
    </row>
    <row r="41" spans="1:13" x14ac:dyDescent="0.25">
      <c r="A41">
        <f>VLOOKUP(B41,'Data Sheet'!A38:B126,2,FALSE)</f>
        <v>66</v>
      </c>
      <c r="B41" s="1" t="s">
        <v>422</v>
      </c>
      <c r="C41" t="s">
        <v>410</v>
      </c>
      <c r="D41" t="s">
        <v>85</v>
      </c>
      <c r="E41" s="6" t="s">
        <v>23</v>
      </c>
      <c r="F41" s="6" t="s">
        <v>21</v>
      </c>
      <c r="G41" s="3">
        <v>1156</v>
      </c>
      <c r="H41" s="3">
        <v>2787</v>
      </c>
      <c r="I41" s="3">
        <f t="shared" si="0"/>
        <v>1971.5</v>
      </c>
      <c r="J41" t="s">
        <v>144</v>
      </c>
      <c r="K41" t="s">
        <v>376</v>
      </c>
    </row>
    <row r="42" spans="1:13" x14ac:dyDescent="0.25">
      <c r="A42">
        <f>VLOOKUP(B42,'Data Sheet'!A39:B127,2,FALSE)</f>
        <v>67</v>
      </c>
      <c r="B42" s="1" t="s">
        <v>428</v>
      </c>
      <c r="C42" t="s">
        <v>410</v>
      </c>
      <c r="D42" t="s">
        <v>30</v>
      </c>
      <c r="E42" s="6" t="s">
        <v>23</v>
      </c>
      <c r="F42" s="6" t="s">
        <v>21</v>
      </c>
      <c r="G42" s="12">
        <v>0</v>
      </c>
      <c r="H42" s="3">
        <v>405</v>
      </c>
      <c r="I42" s="3">
        <f t="shared" si="0"/>
        <v>202.5</v>
      </c>
      <c r="J42" t="s">
        <v>144</v>
      </c>
      <c r="K42" t="s">
        <v>305</v>
      </c>
    </row>
    <row r="43" spans="1:13" x14ac:dyDescent="0.25">
      <c r="A43">
        <f>VLOOKUP(B43,'Data Sheet'!A40:B128,2,FALSE)</f>
        <v>68</v>
      </c>
      <c r="B43" s="1" t="s">
        <v>434</v>
      </c>
      <c r="C43" t="s">
        <v>410</v>
      </c>
      <c r="D43" t="s">
        <v>30</v>
      </c>
      <c r="E43" s="6" t="s">
        <v>23</v>
      </c>
      <c r="F43" s="6" t="s">
        <v>21</v>
      </c>
      <c r="G43" s="7">
        <v>306.8</v>
      </c>
      <c r="H43" s="7">
        <v>429.1</v>
      </c>
      <c r="I43" s="3">
        <f t="shared" si="0"/>
        <v>367.95000000000005</v>
      </c>
      <c r="J43" t="s">
        <v>144</v>
      </c>
      <c r="K43" t="s">
        <v>305</v>
      </c>
    </row>
    <row r="44" spans="1:13" x14ac:dyDescent="0.25">
      <c r="A44">
        <f>VLOOKUP(B44,'Data Sheet'!A41:B129,2,FALSE)</f>
        <v>69</v>
      </c>
      <c r="B44" s="1" t="s">
        <v>440</v>
      </c>
      <c r="C44" t="s">
        <v>410</v>
      </c>
      <c r="D44" t="s">
        <v>30</v>
      </c>
      <c r="E44" s="6" t="s">
        <v>23</v>
      </c>
      <c r="F44" s="6" t="s">
        <v>21</v>
      </c>
      <c r="G44" s="12">
        <v>2010</v>
      </c>
      <c r="H44" s="3">
        <v>3015</v>
      </c>
      <c r="I44" s="3">
        <f t="shared" si="0"/>
        <v>2512.5</v>
      </c>
      <c r="J44" t="s">
        <v>144</v>
      </c>
      <c r="K44" t="s">
        <v>145</v>
      </c>
    </row>
    <row r="45" spans="1:13" x14ac:dyDescent="0.25">
      <c r="A45">
        <f>VLOOKUP(B45,'Data Sheet'!A42:B130,2,FALSE)</f>
        <v>70</v>
      </c>
      <c r="B45" s="1" t="s">
        <v>446</v>
      </c>
      <c r="C45" t="s">
        <v>410</v>
      </c>
      <c r="D45" t="s">
        <v>30</v>
      </c>
      <c r="E45" s="6" t="s">
        <v>23</v>
      </c>
      <c r="F45" s="6" t="s">
        <v>21</v>
      </c>
      <c r="G45" s="3">
        <v>186</v>
      </c>
      <c r="H45" s="3">
        <v>186</v>
      </c>
      <c r="I45" s="3">
        <f t="shared" si="0"/>
        <v>186</v>
      </c>
      <c r="J45" t="s">
        <v>144</v>
      </c>
      <c r="K45" t="s">
        <v>145</v>
      </c>
    </row>
    <row r="46" spans="1:13" x14ac:dyDescent="0.25">
      <c r="A46">
        <f>VLOOKUP(B46,'Data Sheet'!A43:B131,2,FALSE)</f>
        <v>71</v>
      </c>
      <c r="B46" s="1" t="s">
        <v>451</v>
      </c>
      <c r="C46" t="s">
        <v>410</v>
      </c>
      <c r="D46" t="s">
        <v>30</v>
      </c>
      <c r="E46" s="6" t="s">
        <v>23</v>
      </c>
      <c r="F46" s="10" t="s">
        <v>21</v>
      </c>
      <c r="G46" s="3">
        <v>300</v>
      </c>
      <c r="H46" s="3">
        <v>750</v>
      </c>
      <c r="I46" s="3">
        <f t="shared" si="0"/>
        <v>525</v>
      </c>
      <c r="J46" t="s">
        <v>144</v>
      </c>
      <c r="K46" t="s">
        <v>145</v>
      </c>
    </row>
    <row r="47" spans="1:13" x14ac:dyDescent="0.25">
      <c r="A47">
        <f>VLOOKUP(B47,'Data Sheet'!A44:B132,2,FALSE)</f>
        <v>72</v>
      </c>
      <c r="B47" s="1" t="s">
        <v>458</v>
      </c>
      <c r="C47" t="s">
        <v>410</v>
      </c>
      <c r="D47" t="s">
        <v>30</v>
      </c>
      <c r="E47" s="6" t="s">
        <v>23</v>
      </c>
      <c r="F47" s="6" t="s">
        <v>24</v>
      </c>
      <c r="G47" s="13">
        <v>1138.0899999999999</v>
      </c>
      <c r="H47" s="7">
        <v>1138.0899999999999</v>
      </c>
      <c r="I47" s="3">
        <f t="shared" si="0"/>
        <v>1138.0899999999999</v>
      </c>
      <c r="J47" t="s">
        <v>144</v>
      </c>
      <c r="K47" t="s">
        <v>145</v>
      </c>
    </row>
    <row r="48" spans="1:13" x14ac:dyDescent="0.25">
      <c r="A48">
        <f>VLOOKUP(B48,'Data Sheet'!A45:B133,2,FALSE)</f>
        <v>73</v>
      </c>
      <c r="B48" s="1" t="s">
        <v>464</v>
      </c>
      <c r="C48" t="s">
        <v>410</v>
      </c>
      <c r="D48" t="s">
        <v>30</v>
      </c>
      <c r="E48" s="6" t="s">
        <v>23</v>
      </c>
      <c r="F48" s="6" t="s">
        <v>24</v>
      </c>
      <c r="G48" s="12">
        <v>417</v>
      </c>
      <c r="H48" s="3">
        <v>1371</v>
      </c>
      <c r="I48" s="3">
        <f t="shared" si="0"/>
        <v>894</v>
      </c>
      <c r="J48" t="s">
        <v>144</v>
      </c>
      <c r="K48" t="s">
        <v>145</v>
      </c>
    </row>
    <row r="49" spans="1:11" x14ac:dyDescent="0.25">
      <c r="A49">
        <f>VLOOKUP(B49,'Data Sheet'!A46:B134,2,FALSE)</f>
        <v>74</v>
      </c>
      <c r="B49" s="1" t="s">
        <v>470</v>
      </c>
      <c r="C49" t="s">
        <v>19</v>
      </c>
      <c r="D49" t="s">
        <v>30</v>
      </c>
      <c r="E49" s="6" t="s">
        <v>23</v>
      </c>
      <c r="F49" s="6" t="s">
        <v>21</v>
      </c>
      <c r="G49" s="12">
        <v>285</v>
      </c>
      <c r="H49" s="3">
        <v>410</v>
      </c>
      <c r="I49" s="3">
        <f t="shared" si="0"/>
        <v>347.5</v>
      </c>
      <c r="J49" t="s">
        <v>75</v>
      </c>
      <c r="K49" t="s">
        <v>324</v>
      </c>
    </row>
    <row r="50" spans="1:11" x14ac:dyDescent="0.25">
      <c r="A50">
        <f>VLOOKUP(B50,'Data Sheet'!A47:B135,2,FALSE)</f>
        <v>75</v>
      </c>
      <c r="B50" s="1" t="s">
        <v>477</v>
      </c>
      <c r="C50" t="s">
        <v>19</v>
      </c>
      <c r="D50" t="s">
        <v>30</v>
      </c>
      <c r="E50" s="6" t="s">
        <v>23</v>
      </c>
      <c r="F50" s="6" t="s">
        <v>21</v>
      </c>
      <c r="G50" s="12">
        <v>85</v>
      </c>
      <c r="H50" s="3">
        <v>565</v>
      </c>
      <c r="I50" s="3">
        <f t="shared" si="0"/>
        <v>325</v>
      </c>
      <c r="J50" t="s">
        <v>75</v>
      </c>
      <c r="K50" t="s">
        <v>56</v>
      </c>
    </row>
    <row r="51" spans="1:11" x14ac:dyDescent="0.25">
      <c r="A51">
        <f>VLOOKUP(B51,'Data Sheet'!A47:B136,2,FALSE)</f>
        <v>78</v>
      </c>
      <c r="B51" s="1" t="s">
        <v>496</v>
      </c>
      <c r="C51" t="s">
        <v>19</v>
      </c>
      <c r="D51" t="s">
        <v>30</v>
      </c>
      <c r="E51" s="6" t="s">
        <v>23</v>
      </c>
      <c r="F51" s="6" t="s">
        <v>21</v>
      </c>
      <c r="G51" s="12">
        <v>72</v>
      </c>
      <c r="H51" s="3">
        <v>324</v>
      </c>
      <c r="I51" s="3">
        <f t="shared" si="0"/>
        <v>198</v>
      </c>
      <c r="J51" t="s">
        <v>59</v>
      </c>
      <c r="K51" t="s">
        <v>160</v>
      </c>
    </row>
    <row r="52" spans="1:11" x14ac:dyDescent="0.25">
      <c r="A52">
        <f>VLOOKUP(B52,'Data Sheet'!A48:B137,2,FALSE)</f>
        <v>80</v>
      </c>
      <c r="B52" s="1" t="s">
        <v>508</v>
      </c>
      <c r="C52" t="s">
        <v>19</v>
      </c>
      <c r="D52" t="s">
        <v>30</v>
      </c>
      <c r="E52" s="6" t="s">
        <v>23</v>
      </c>
      <c r="F52" s="6" t="s">
        <v>21</v>
      </c>
      <c r="G52" s="12">
        <v>58</v>
      </c>
      <c r="H52" s="3">
        <v>87</v>
      </c>
      <c r="I52" s="3">
        <f t="shared" si="0"/>
        <v>72.5</v>
      </c>
      <c r="J52" t="s">
        <v>27</v>
      </c>
      <c r="K52" t="s">
        <v>97</v>
      </c>
    </row>
    <row r="53" spans="1:11" x14ac:dyDescent="0.25">
      <c r="A53">
        <f>VLOOKUP(B53,'Data Sheet'!A49:B138,2,FALSE)</f>
        <v>83</v>
      </c>
      <c r="B53" s="1" t="s">
        <v>520</v>
      </c>
      <c r="C53" t="s">
        <v>19</v>
      </c>
      <c r="D53" t="s">
        <v>30</v>
      </c>
      <c r="E53" s="6" t="s">
        <v>23</v>
      </c>
      <c r="F53" s="6" t="s">
        <v>21</v>
      </c>
      <c r="G53" s="12">
        <v>360</v>
      </c>
      <c r="H53" s="3">
        <v>720</v>
      </c>
      <c r="I53" s="3">
        <f t="shared" si="0"/>
        <v>540</v>
      </c>
      <c r="J53" t="s">
        <v>65</v>
      </c>
      <c r="K53" t="s">
        <v>28</v>
      </c>
    </row>
    <row r="54" spans="1:11" x14ac:dyDescent="0.25">
      <c r="A54">
        <f>VLOOKUP(B54,'Data Sheet'!A49:B139,2,FALSE)</f>
        <v>85</v>
      </c>
      <c r="B54" s="1" t="s">
        <v>532</v>
      </c>
      <c r="C54" t="s">
        <v>19</v>
      </c>
      <c r="D54" t="s">
        <v>30</v>
      </c>
      <c r="E54" s="6" t="s">
        <v>23</v>
      </c>
      <c r="F54" s="6" t="s">
        <v>24</v>
      </c>
      <c r="G54" s="12">
        <v>54</v>
      </c>
      <c r="H54" s="7">
        <v>218.5</v>
      </c>
      <c r="I54" s="3">
        <f t="shared" si="0"/>
        <v>136.25</v>
      </c>
      <c r="J54" t="s">
        <v>82</v>
      </c>
      <c r="K54" t="s">
        <v>324</v>
      </c>
    </row>
    <row r="55" spans="1:11" x14ac:dyDescent="0.25">
      <c r="A55">
        <f>VLOOKUP(B55,'Data Sheet'!A50:B140,2,FALSE)</f>
        <v>87</v>
      </c>
      <c r="B55" s="1" t="s">
        <v>541</v>
      </c>
      <c r="C55" t="s">
        <v>19</v>
      </c>
      <c r="D55" t="s">
        <v>30</v>
      </c>
      <c r="E55" s="6" t="s">
        <v>23</v>
      </c>
      <c r="F55" s="6" t="s">
        <v>21</v>
      </c>
      <c r="G55" s="12">
        <v>40</v>
      </c>
      <c r="H55" s="3">
        <v>60</v>
      </c>
      <c r="I55" s="3">
        <f t="shared" si="0"/>
        <v>50</v>
      </c>
      <c r="J55" t="s">
        <v>82</v>
      </c>
      <c r="K55" t="s">
        <v>316</v>
      </c>
    </row>
    <row r="56" spans="1:11" x14ac:dyDescent="0.25">
      <c r="G56" s="17">
        <f>AVERAGE(G3:G55)</f>
        <v>209.42415094339623</v>
      </c>
      <c r="H56" s="17">
        <f t="shared" ref="H56:I56" si="1">AVERAGE(H3:H55)</f>
        <v>707.44433962264145</v>
      </c>
      <c r="I56" s="17">
        <f t="shared" si="1"/>
        <v>458.43424528301887</v>
      </c>
    </row>
  </sheetData>
  <mergeCells count="1">
    <mergeCell ref="G1:I1"/>
  </mergeCells>
  <hyperlinks>
    <hyperlink ref="B3" r:id="rId1" xr:uid="{28AB6596-9C5A-4522-A25E-C7B305145C29}"/>
    <hyperlink ref="B4" r:id="rId2" xr:uid="{FFA26206-0AA4-42ED-97D9-E2D175424F09}"/>
    <hyperlink ref="B5" r:id="rId3" xr:uid="{4A6FDE5D-BE51-4547-82CB-BC7CE366B288}"/>
    <hyperlink ref="B6" r:id="rId4" xr:uid="{8EA03DF0-ECF5-476B-AC10-A953A9FCD9B5}"/>
    <hyperlink ref="B7" r:id="rId5" xr:uid="{0A007776-DCBF-48B5-92CC-13ECA9129D58}"/>
    <hyperlink ref="B8" r:id="rId6" xr:uid="{074D3887-2C9D-40DC-B2A3-C1645F16C09A}"/>
    <hyperlink ref="B9" r:id="rId7" xr:uid="{08E5B7E5-8E71-46B3-ACE7-97717CEE3F4A}"/>
    <hyperlink ref="B10" r:id="rId8" xr:uid="{F3E5A4B3-0F10-4981-BECF-5E102B05E182}"/>
    <hyperlink ref="B11" r:id="rId9" xr:uid="{BF921A2A-976B-4578-B97B-F7509337E09D}"/>
    <hyperlink ref="B12" r:id="rId10" xr:uid="{24BC1D14-6A57-4D85-A653-68B26AA4D4B5}"/>
    <hyperlink ref="B13" r:id="rId11" xr:uid="{E21A0EE1-0FC4-486F-ACB0-AD97E6C741F0}"/>
    <hyperlink ref="B14" r:id="rId12" xr:uid="{DAB6C22C-FAC1-402D-A1FC-9FE88D923C1B}"/>
    <hyperlink ref="B15" r:id="rId13" xr:uid="{A21C2418-A499-4114-B319-E7E4CFAEF14E}"/>
    <hyperlink ref="B16" r:id="rId14" xr:uid="{2FE37368-78C9-49D5-9870-42C5B458D8BB}"/>
    <hyperlink ref="B17" r:id="rId15" xr:uid="{4A0359E2-6276-45C1-993D-06552E8525F8}"/>
    <hyperlink ref="B18" r:id="rId16" xr:uid="{44D2CD34-5C93-4269-AB20-7B97177BB24B}"/>
    <hyperlink ref="B19" r:id="rId17" xr:uid="{622D3625-192B-4D2A-BFFA-D6D01C18B4D3}"/>
    <hyperlink ref="B20" r:id="rId18" location=":~:text=The%20contact%20number%20is%3A%2001282,thank%20you%20for%20your%20patience." xr:uid="{7674BC2E-5760-4AFC-A8E8-1AEE571538AC}"/>
    <hyperlink ref="B21" r:id="rId19" xr:uid="{F72FC568-156A-4B70-A187-9DF41CD52821}"/>
    <hyperlink ref="B22" r:id="rId20" xr:uid="{00A94AE9-8340-4CF8-AA13-96C2CF96EAE1}"/>
    <hyperlink ref="B23" r:id="rId21" xr:uid="{EAB9B34C-8A4D-47B0-B9AC-BDA2B1FAD0F8}"/>
    <hyperlink ref="B24" r:id="rId22" xr:uid="{0C314542-8EAB-4CD0-B8A8-27296C462BDD}"/>
    <hyperlink ref="B25" r:id="rId23" xr:uid="{23761D15-FA05-4316-8245-D0CF5345FDC8}"/>
    <hyperlink ref="B26" r:id="rId24" xr:uid="{066ECA1B-E856-4DE7-B52C-404448E43AC1}"/>
    <hyperlink ref="B27" r:id="rId25" xr:uid="{B7EE7FDD-0927-46D2-A9BE-D9D1AE937EC8}"/>
    <hyperlink ref="B28" r:id="rId26" xr:uid="{DC927925-69B1-4E0E-8F27-9026B71E712B}"/>
    <hyperlink ref="B29" r:id="rId27" xr:uid="{9D4CCBC8-8D32-4A6B-85C1-F6EDC1663D8F}"/>
    <hyperlink ref="B30" r:id="rId28" location="Stub-258088" xr:uid="{1F47177D-F8EA-424E-ABB2-779CABC43AC1}"/>
    <hyperlink ref="B31" r:id="rId29" location=":~:text=If%20you%20would%20like%20to,request%20as%20comprehensively%20as%20we" xr:uid="{5EFD60F6-50C8-4EDB-B1EA-8ABB604EDF65}"/>
    <hyperlink ref="B32" r:id="rId30" xr:uid="{440C44C4-0066-4612-AFB5-2DD5D31DA88A}"/>
    <hyperlink ref="B33" r:id="rId31" xr:uid="{6664B762-6BF8-4667-B217-5410F66BE071}"/>
    <hyperlink ref="B34" r:id="rId32" xr:uid="{26321C56-AB28-4239-B004-A2A4EC881AD7}"/>
    <hyperlink ref="B35" r:id="rId33" xr:uid="{78CCB81F-2BD4-4A73-BD8D-25088EE7B8D7}"/>
    <hyperlink ref="B36" r:id="rId34" xr:uid="{CB40329A-6AAE-4B7E-B992-CB538983BFF1}"/>
    <hyperlink ref="B37" r:id="rId35" xr:uid="{25ABC524-BBF4-4B7C-B247-368D9D737E09}"/>
    <hyperlink ref="B38" r:id="rId36" xr:uid="{AE8F27A1-CF35-47BA-8210-6F1F825DD3B9}"/>
    <hyperlink ref="B39" r:id="rId37" xr:uid="{1769FAEC-E477-4A5D-9A62-70A623840325}"/>
    <hyperlink ref="B40" r:id="rId38" xr:uid="{E7A39E20-BD18-4A88-AD68-4A5F0662C544}"/>
    <hyperlink ref="B41" r:id="rId39" xr:uid="{9D4E2F76-AEAE-4018-BCF1-53B582D5D75A}"/>
    <hyperlink ref="B42" r:id="rId40" xr:uid="{D5E61839-1E29-47BC-B693-06F8B2480290}"/>
    <hyperlink ref="B43" r:id="rId41" xr:uid="{23C21134-D8F6-47EE-8AF7-0D2E2B21BE31}"/>
    <hyperlink ref="B44" r:id="rId42" xr:uid="{42B44F11-0F45-407F-B4A3-BF8C50B343F6}"/>
    <hyperlink ref="B45" r:id="rId43" xr:uid="{4A443A3E-A222-4C3C-B157-34FA89442B8F}"/>
    <hyperlink ref="B46" r:id="rId44" xr:uid="{0F0B71F8-38FA-4183-BF6A-9F32D2176642}"/>
    <hyperlink ref="B47" r:id="rId45" xr:uid="{835228C0-7B48-40B0-B8E0-3DB083A3F69A}"/>
    <hyperlink ref="B48" r:id="rId46" xr:uid="{F85EF855-FCE4-4C8E-A77D-87D790EC05FF}"/>
    <hyperlink ref="B49" r:id="rId47" xr:uid="{D6C9CA78-2A64-42CE-ADFB-266B54D2234B}"/>
    <hyperlink ref="B50" r:id="rId48" xr:uid="{F442F15A-36DF-4AF7-AA34-16896CFCE88E}"/>
    <hyperlink ref="B51" r:id="rId49" xr:uid="{B7521DDB-4BC6-4061-A20C-13C3EBF2D4DD}"/>
    <hyperlink ref="B52" r:id="rId50" xr:uid="{27F7F5B0-A35B-4506-A69A-5B6F25182B1A}"/>
    <hyperlink ref="B53" r:id="rId51" xr:uid="{9927B254-E36F-4F3D-9C4D-B21488228995}"/>
    <hyperlink ref="B54" r:id="rId52" xr:uid="{4A815D19-9A1E-425E-BB46-8E594F981CD7}"/>
    <hyperlink ref="B55" r:id="rId53" xr:uid="{2D259174-47EC-453A-9F34-4BC3370B6098}"/>
  </hyperlinks>
  <pageMargins left="0.7" right="0.7" top="0.75" bottom="0.75" header="0.3" footer="0.3"/>
  <legacyDrawing r:id="rId5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722F75D-7ECA-41F7-ABCB-73393EE12F95}">
          <x14:formula1>
            <xm:f>'Data Validation'!$J$2:$J$3</xm:f>
          </x14:formula1>
          <xm:sqref>E1:E1048576</xm:sqref>
        </x14:dataValidation>
        <x14:dataValidation type="list" allowBlank="1" showInputMessage="1" showErrorMessage="1" xr:uid="{9B39F178-B7DD-4F97-BF19-D8C2935FEFC7}">
          <x14:formula1>
            <xm:f>'Data Validation'!$I$2:$I$3</xm:f>
          </x14:formula1>
          <xm:sqref>F1:F1048576</xm:sqref>
        </x14:dataValidation>
        <x14:dataValidation type="list" allowBlank="1" showInputMessage="1" showErrorMessage="1" xr:uid="{3E964D87-0CC8-420C-8FE7-B24022C31297}">
          <x14:formula1>
            <xm:f>'Data Validation'!$A$2:$A$9</xm:f>
          </x14:formula1>
          <xm:sqref>C1:C1048576</xm:sqref>
        </x14:dataValidation>
        <x14:dataValidation type="list" allowBlank="1" showInputMessage="1" showErrorMessage="1" xr:uid="{694A3152-C762-4528-994E-99B984A5CC93}">
          <x14:formula1>
            <xm:f>'Data Validation'!$C$2:$C$15</xm:f>
          </x14:formula1>
          <xm:sqref>D1:D1048576</xm:sqref>
        </x14:dataValidation>
        <x14:dataValidation type="list" allowBlank="1" showInputMessage="1" showErrorMessage="1" xr:uid="{1AD31CF6-D6A7-44DE-8DE4-EC7FB1BC73F2}">
          <x14:formula1>
            <xm:f>'Data Validation'!$B$2:$B$10</xm:f>
          </x14:formula1>
          <xm:sqref>J1:J1048576</xm:sqref>
        </x14:dataValidation>
        <x14:dataValidation type="list" allowBlank="1" showInputMessage="1" showErrorMessage="1" xr:uid="{1FDBBC49-F60E-4710-86FE-55E5ECA226F9}">
          <x14:formula1>
            <xm:f>'Data Validation'!$E$2:$E$22</xm:f>
          </x14:formula1>
          <xm:sqref>K1:K1048576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2830-D8D7-491D-8CF7-E2FAF5ECD3C3}">
  <dimension ref="A3:B5"/>
  <sheetViews>
    <sheetView workbookViewId="0">
      <selection activeCell="A3" sqref="A3"/>
    </sheetView>
  </sheetViews>
  <sheetFormatPr defaultRowHeight="15" x14ac:dyDescent="0.25"/>
  <cols>
    <col min="1" max="1" width="41.28515625" bestFit="1" customWidth="1"/>
    <col min="2" max="2" width="47.140625" bestFit="1" customWidth="1"/>
  </cols>
  <sheetData>
    <row r="3" spans="1:2" x14ac:dyDescent="0.25">
      <c r="A3" s="22" t="s">
        <v>4</v>
      </c>
      <c r="B3" t="s">
        <v>558</v>
      </c>
    </row>
    <row r="4" spans="1:2" x14ac:dyDescent="0.25">
      <c r="A4" t="s">
        <v>24</v>
      </c>
      <c r="B4">
        <v>61</v>
      </c>
    </row>
    <row r="5" spans="1:2" x14ac:dyDescent="0.25">
      <c r="A5" t="s">
        <v>21</v>
      </c>
      <c r="B5">
        <v>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CE75-6B77-4740-A9E7-7C0C9AB9EE4C}">
  <dimension ref="A3:B10"/>
  <sheetViews>
    <sheetView workbookViewId="0">
      <selection activeCell="A21" sqref="A21"/>
    </sheetView>
  </sheetViews>
  <sheetFormatPr defaultRowHeight="15" x14ac:dyDescent="0.25"/>
  <cols>
    <col min="1" max="1" width="38.85546875" bestFit="1" customWidth="1"/>
    <col min="2" max="2" width="44.7109375" bestFit="1" customWidth="1"/>
  </cols>
  <sheetData>
    <row r="3" spans="1:2" x14ac:dyDescent="0.25">
      <c r="A3" s="22" t="s">
        <v>5</v>
      </c>
      <c r="B3" t="s">
        <v>559</v>
      </c>
    </row>
    <row r="4" spans="1:2" x14ac:dyDescent="0.25">
      <c r="A4" t="s">
        <v>22</v>
      </c>
      <c r="B4">
        <v>28</v>
      </c>
    </row>
    <row r="5" spans="1:2" x14ac:dyDescent="0.25">
      <c r="A5" t="s">
        <v>203</v>
      </c>
      <c r="B5">
        <v>4</v>
      </c>
    </row>
    <row r="6" spans="1:2" x14ac:dyDescent="0.25">
      <c r="A6" t="s">
        <v>49</v>
      </c>
      <c r="B6">
        <v>18</v>
      </c>
    </row>
    <row r="7" spans="1:2" x14ac:dyDescent="0.25">
      <c r="A7" t="s">
        <v>31</v>
      </c>
      <c r="B7">
        <v>26</v>
      </c>
    </row>
    <row r="8" spans="1:2" x14ac:dyDescent="0.25">
      <c r="A8" t="s">
        <v>231</v>
      </c>
      <c r="B8">
        <v>1</v>
      </c>
    </row>
    <row r="9" spans="1:2" x14ac:dyDescent="0.25">
      <c r="A9" t="s">
        <v>221</v>
      </c>
      <c r="B9">
        <v>3</v>
      </c>
    </row>
    <row r="10" spans="1:2" x14ac:dyDescent="0.25">
      <c r="A10" t="s">
        <v>142</v>
      </c>
      <c r="B10">
        <v>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4BE211ACC064EB6CACB90D05FCAD1" ma:contentTypeVersion="12" ma:contentTypeDescription="Create a new document." ma:contentTypeScope="" ma:versionID="36bc6c690feb74c5b9995ef5285efaa0">
  <xsd:schema xmlns:xsd="http://www.w3.org/2001/XMLSchema" xmlns:xs="http://www.w3.org/2001/XMLSchema" xmlns:p="http://schemas.microsoft.com/office/2006/metadata/properties" xmlns:ns2="8bbee43c-7228-408c-ac24-7cd77af8f163" xmlns:ns3="4c0fc6d1-1ff6-4501-9111-f8704c4ff172" targetNamespace="http://schemas.microsoft.com/office/2006/metadata/properties" ma:root="true" ma:fieldsID="9ce162f60ddd683e5ecbef821d1371e2" ns2:_="" ns3:_="">
    <xsd:import namespace="8bbee43c-7228-408c-ac24-7cd77af8f163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e43c-7228-408c-ac24-7cd77af8f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1DD71F-226B-43B2-BAA4-FF3EF163E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7E85F-62A5-4306-BC72-A70E19B83C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850304-D8CA-429B-BA67-5CAC4BC93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e43c-7228-408c-ac24-7cd77af8f163"/>
    <ds:schemaRef ds:uri="4c0fc6d1-1ff6-4501-9111-f8704c4ff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 Sheet</vt:lpstr>
      <vt:lpstr>Scale - RS &lt;10</vt:lpstr>
      <vt:lpstr>Scale - RS 10 - 50</vt:lpstr>
      <vt:lpstr>Scale - RS 50 - 250</vt:lpstr>
      <vt:lpstr>Scale - RS 250+</vt:lpstr>
      <vt:lpstr>Scale - Emp_Ret_Ind_Com</vt:lpstr>
      <vt:lpstr>Scale - Others</vt:lpstr>
      <vt:lpstr>Free service</vt:lpstr>
      <vt:lpstr>Duration response</vt:lpstr>
      <vt:lpstr>Graphs</vt:lpstr>
      <vt:lpstr>Data Tables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Chris</dc:creator>
  <cp:keywords/>
  <dc:description/>
  <cp:lastModifiedBy>Jonathan Evans</cp:lastModifiedBy>
  <cp:revision/>
  <dcterms:created xsi:type="dcterms:W3CDTF">2022-10-19T12:27:22Z</dcterms:created>
  <dcterms:modified xsi:type="dcterms:W3CDTF">2023-04-26T08:41:30Z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0x0101007C64BE211ACC064EB6CACB90D05FCAD1</vt:lpwstr>
  </property>
</Properties>
</file>